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4365" activeTab="0"/>
  </bookViews>
  <sheets>
    <sheet name="GASTOS" sheetId="1" r:id="rId1"/>
    <sheet name="Hoja8" sheetId="2" state="hidden" r:id="rId2"/>
  </sheets>
  <definedNames/>
  <calcPr fullCalcOnLoad="1"/>
</workbook>
</file>

<file path=xl/sharedStrings.xml><?xml version="1.0" encoding="utf-8"?>
<sst xmlns="http://schemas.openxmlformats.org/spreadsheetml/2006/main" count="471" uniqueCount="142">
  <si>
    <t>ITEM</t>
  </si>
  <si>
    <t>DENOMINACION</t>
  </si>
  <si>
    <t>Otros</t>
  </si>
  <si>
    <t>GASTOS EN PERSONAL</t>
  </si>
  <si>
    <t>BIENES Y SERVICIOS DE CONSUMO</t>
  </si>
  <si>
    <t>COMBUSTIBLES Y LUBRICANTES</t>
  </si>
  <si>
    <t>SALDO FINAL DE CAJA</t>
  </si>
  <si>
    <t>Bono de Escolaridad</t>
  </si>
  <si>
    <t>I. MUNICIPALIDAD DE PAPUDO</t>
  </si>
  <si>
    <t xml:space="preserve">    DEPTO. DE FINANZAS</t>
  </si>
  <si>
    <t xml:space="preserve">           CONCESIONES MUNICIPALES</t>
  </si>
  <si>
    <t>CANON ANUAL</t>
  </si>
  <si>
    <t xml:space="preserve">    M$</t>
  </si>
  <si>
    <t>EX-MATADERO</t>
  </si>
  <si>
    <t xml:space="preserve"> -         </t>
  </si>
  <si>
    <t xml:space="preserve">T    O   T  A   L  E   S </t>
  </si>
  <si>
    <t>(Montos aproximados por variacion UF.-UTM-IPC etc.)</t>
  </si>
  <si>
    <t>PARQUE MUNICIPAL  ( Renta años 1-2 y 3 = $ 0,0)</t>
  </si>
  <si>
    <t>COPEC  (Renta 162 U.F. Anuales)</t>
  </si>
  <si>
    <t>DISCOTHEQUE   ( 100 U.F. Anuales)</t>
  </si>
  <si>
    <t>AÑOS DORADOS  (Comodato) 1 U.F. Anual)</t>
  </si>
  <si>
    <t>COMIDA RAPIDA ( 20 UTM anuales)</t>
  </si>
  <si>
    <t xml:space="preserve">ESTACIONAMIENTOS  (Monto estimado) </t>
  </si>
  <si>
    <t xml:space="preserve">       INMUEBLES MUNICIPALES</t>
  </si>
  <si>
    <t>PROYECTO PRESUPUESTO AÑO 2003</t>
  </si>
  <si>
    <t>PERSONAL DE PLANTA</t>
  </si>
  <si>
    <t>SUB TITULO</t>
  </si>
  <si>
    <t>ASIGNACION</t>
  </si>
  <si>
    <t>03</t>
  </si>
  <si>
    <t>01</t>
  </si>
  <si>
    <t>001</t>
  </si>
  <si>
    <t>002</t>
  </si>
  <si>
    <t>003</t>
  </si>
  <si>
    <t>004</t>
  </si>
  <si>
    <t>999</t>
  </si>
  <si>
    <t>05</t>
  </si>
  <si>
    <t>005</t>
  </si>
  <si>
    <t>04</t>
  </si>
  <si>
    <t>06</t>
  </si>
  <si>
    <t>006</t>
  </si>
  <si>
    <t>007</t>
  </si>
  <si>
    <t>SUB ASIG.</t>
  </si>
  <si>
    <t>SUB SUB ASIG.</t>
  </si>
  <si>
    <t>21</t>
  </si>
  <si>
    <t>Sueldos y Sobresueldos</t>
  </si>
  <si>
    <t>Sueldos Bases</t>
  </si>
  <si>
    <t>009</t>
  </si>
  <si>
    <t>Asignaciones Especiales</t>
  </si>
  <si>
    <t>010</t>
  </si>
  <si>
    <t>Aportes del Empleador</t>
  </si>
  <si>
    <t>Otras Cotizaciones Previsionales</t>
  </si>
  <si>
    <t>Desempeño Institucional</t>
  </si>
  <si>
    <t>Remuneraciones Variables</t>
  </si>
  <si>
    <t>Trabajos Extraordinarios</t>
  </si>
  <si>
    <t>Aguinaldos y Bonos</t>
  </si>
  <si>
    <t>Aguinaldos</t>
  </si>
  <si>
    <t>Aguinaldo de Fiestras Patrias</t>
  </si>
  <si>
    <t>Aguinaldo de Navidad</t>
  </si>
  <si>
    <t>Bonos Especiales</t>
  </si>
  <si>
    <t>Bonificación Adicional al Bono de Escolaridad</t>
  </si>
  <si>
    <t>22</t>
  </si>
  <si>
    <t>Para Vehículos</t>
  </si>
  <si>
    <t>MATERIALES DE USO O CONSUMO</t>
  </si>
  <si>
    <t>Materiales de Oficina</t>
  </si>
  <si>
    <t>Insumos, Repuestos y Accesorios Computacionales</t>
  </si>
  <si>
    <t xml:space="preserve">Materiales para Mantenim. y Reparaciones de Inmuebles </t>
  </si>
  <si>
    <t>SERVICIOS BASICOS</t>
  </si>
  <si>
    <t>Electricidad</t>
  </si>
  <si>
    <t>Agua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</si>
  <si>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</si>
  <si>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</si>
  <si>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</si>
  <si>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</si>
  <si>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</si>
  <si>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35</t>
  </si>
  <si>
    <t xml:space="preserve"> TOTAL</t>
  </si>
  <si>
    <t>INFORME DE GASTOS</t>
  </si>
  <si>
    <t xml:space="preserve">       ART. 5'  LETRAS d) y e) LEY 20,033</t>
  </si>
  <si>
    <t>AREA:</t>
  </si>
  <si>
    <t>MES:</t>
  </si>
  <si>
    <t>TOTAL GASTOS MUNICIPALES</t>
  </si>
  <si>
    <t>(1)</t>
  </si>
  <si>
    <t>(2)</t>
  </si>
  <si>
    <t>(3)</t>
  </si>
  <si>
    <t>(4)</t>
  </si>
  <si>
    <t>(5)</t>
  </si>
  <si>
    <t>031</t>
  </si>
  <si>
    <t>Asignación por desempeño</t>
  </si>
  <si>
    <t>Bonificación Excelencia</t>
  </si>
  <si>
    <t>Comisiones de Servicios en el Pais</t>
  </si>
  <si>
    <t>Telefonia Fija</t>
  </si>
  <si>
    <t xml:space="preserve"> </t>
  </si>
  <si>
    <t>Mantenimiento y Reparción de Equipos Informáticos</t>
  </si>
  <si>
    <t>Asigancion de APS Salud</t>
  </si>
  <si>
    <t>044</t>
  </si>
  <si>
    <t>Asignacion Atencion Primaria de salud Art 23 y 25 Ley 19,378</t>
  </si>
  <si>
    <t>022</t>
  </si>
  <si>
    <t>Asignacion por desempeño dificil</t>
  </si>
  <si>
    <t>Asiganciones especiales Transitorias  Art 45  ley 19,378</t>
  </si>
  <si>
    <t>Asignacion de experiencia calificada</t>
  </si>
  <si>
    <t>Asignación Post titulo Art 42  Ley Nº 19,378</t>
  </si>
  <si>
    <t>OTRAS REMUNERACIONES</t>
  </si>
  <si>
    <t>Remuneracions reguladas por codigo del trabajo</t>
  </si>
  <si>
    <t>Productos farmaceuticos</t>
  </si>
  <si>
    <t>Materiales y utiles Quirurgicos</t>
  </si>
  <si>
    <t>Materiales y utiles de Aseo</t>
  </si>
  <si>
    <t>099</t>
  </si>
  <si>
    <t>S A L U D</t>
  </si>
  <si>
    <t>VºBº DEPTO. DE SALUD</t>
  </si>
  <si>
    <t>CAZ/ccg</t>
  </si>
  <si>
    <t xml:space="preserve">    I. Municipalidad de Papudo</t>
  </si>
  <si>
    <t>Para Calefaccion</t>
  </si>
  <si>
    <t>PERSONAL DE CONTRATA</t>
  </si>
  <si>
    <t>08</t>
  </si>
  <si>
    <t>SERVICIOS GENERALES</t>
  </si>
  <si>
    <t>Pasajes Fletes y Bodegaje</t>
  </si>
  <si>
    <t>OTROS GASTOS EN PERSONAL</t>
  </si>
  <si>
    <t>Otros Gastos en Personal</t>
  </si>
  <si>
    <t>10</t>
  </si>
  <si>
    <t>Primas y Gastos de Seguros</t>
  </si>
  <si>
    <t>11</t>
  </si>
  <si>
    <t>SERVICIOS TECNICOS Y PROFESIONALES</t>
  </si>
  <si>
    <t>SERVICIOS FINANCIEROS Y DE SEGUROS</t>
  </si>
  <si>
    <t>12</t>
  </si>
  <si>
    <t>OTROS GASTOS EN BIENES Y SERVICIOS  DE CONSUMO</t>
  </si>
  <si>
    <t>Capacitacion</t>
  </si>
  <si>
    <t>Honorarios de Suma Alzada</t>
  </si>
  <si>
    <t>Asignación por Mérito, Art. 30 de la Ley Nº19.378, agrega Ley Nº19.607</t>
  </si>
  <si>
    <t>02</t>
  </si>
  <si>
    <t>ALIMENTOS Y BEBIDAS</t>
  </si>
  <si>
    <t>Alimentos para personas</t>
  </si>
  <si>
    <t>Telefonia celular</t>
  </si>
  <si>
    <t>011</t>
  </si>
  <si>
    <t>Asignacion de Movilizacion Art. 97 letra b) ley 18883</t>
  </si>
  <si>
    <t>Vestuario a Personas</t>
  </si>
  <si>
    <t>24</t>
  </si>
  <si>
    <t>Transferencias al sector Privado</t>
  </si>
  <si>
    <t>ENERO</t>
  </si>
  <si>
    <t>07</t>
  </si>
  <si>
    <t>SERVICIOS DE IMPRESIÓN</t>
  </si>
  <si>
    <t>servicios de Impresión</t>
  </si>
  <si>
    <t>Intereses , Multas  y Recargos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</si>
</sst>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00"/>
    <numFmt numFmtId="177" formatCode="00"/>
    <numFmt numFmtId="178" formatCode="\(#,##0\)"/>
    <numFmt numFmtId="179" formatCode="_-* #,##0.0\ _P_t_s_-;\-* #,##0.0\ _P_t_s_-;_-* &quot;-&quot;??\ _P_t_s_-;_-@_-"/>
    <numFmt numFmtId="180" formatCode="#,##0.0"/>
    <numFmt numFmtId="181" formatCode="0.0"/>
    <numFmt numFmtId="182" formatCode="_(* #,##0.00_);_(* \(#,##0.00\);_(* &quot;-&quot;??_);_(@_)"/>
    <numFmt numFmtId="183" formatCode="_(* #,##0_);_(* \(#,##0\);_(* &quot;-&quot;??_);_(@_)"/>
    <numFmt numFmtId="184" formatCode="0.0%"/>
    <numFmt numFmtId="185" formatCode="_(* #,##0.0_);_(* \(#,##0.0\);_(* &quot;-&quot;??_);_(@_)"/>
    <numFmt numFmtId="186" formatCode="0.0000"/>
    <numFmt numFmtId="187" formatCode="0.000%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3" fontId="0" fillId="0" borderId="16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49" fontId="10" fillId="0" borderId="19" xfId="0" applyNumberFormat="1" applyFont="1" applyFill="1" applyBorder="1" applyAlignment="1" applyProtection="1">
      <alignment horizontal="center" vertical="top" textRotation="90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3" fontId="14" fillId="0" borderId="20" xfId="0" applyNumberFormat="1" applyFont="1" applyFill="1" applyBorder="1" applyAlignment="1" applyProtection="1">
      <alignment horizontal="right"/>
      <protection/>
    </xf>
    <xf numFmtId="3" fontId="15" fillId="0" borderId="20" xfId="0" applyNumberFormat="1" applyFont="1" applyFill="1" applyBorder="1" applyAlignment="1" applyProtection="1">
      <alignment horizontal="right"/>
      <protection/>
    </xf>
    <xf numFmtId="0" fontId="15" fillId="0" borderId="20" xfId="0" applyFont="1" applyFill="1" applyBorder="1" applyAlignment="1" applyProtection="1">
      <alignment horizontal="right"/>
      <protection/>
    </xf>
    <xf numFmtId="0" fontId="14" fillId="0" borderId="20" xfId="0" applyFont="1" applyFill="1" applyBorder="1" applyAlignment="1" applyProtection="1">
      <alignment horizontal="right"/>
      <protection/>
    </xf>
    <xf numFmtId="49" fontId="14" fillId="0" borderId="20" xfId="0" applyNumberFormat="1" applyFont="1" applyFill="1" applyBorder="1" applyAlignment="1" applyProtection="1">
      <alignment horizontal="center"/>
      <protection/>
    </xf>
    <xf numFmtId="49" fontId="15" fillId="0" borderId="20" xfId="0" applyNumberFormat="1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 horizontal="left"/>
      <protection/>
    </xf>
    <xf numFmtId="0" fontId="15" fillId="0" borderId="20" xfId="0" applyFont="1" applyFill="1" applyBorder="1" applyAlignment="1" applyProtection="1">
      <alignment horizontal="left"/>
      <protection/>
    </xf>
    <xf numFmtId="0" fontId="14" fillId="0" borderId="20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0" fontId="16" fillId="0" borderId="21" xfId="0" applyFont="1" applyFill="1" applyBorder="1" applyAlignment="1" applyProtection="1">
      <alignment horizontal="left"/>
      <protection/>
    </xf>
    <xf numFmtId="3" fontId="19" fillId="0" borderId="20" xfId="0" applyNumberFormat="1" applyFont="1" applyFill="1" applyBorder="1" applyAlignment="1" applyProtection="1">
      <alignment horizontal="right"/>
      <protection/>
    </xf>
    <xf numFmtId="3" fontId="15" fillId="0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9" fontId="10" fillId="0" borderId="19" xfId="0" applyNumberFormat="1" applyFont="1" applyFill="1" applyBorder="1" applyAlignment="1" applyProtection="1">
      <alignment horizontal="center" vertical="center" textRotation="90"/>
      <protection/>
    </xf>
    <xf numFmtId="49" fontId="14" fillId="0" borderId="21" xfId="0" applyNumberFormat="1" applyFont="1" applyFill="1" applyBorder="1" applyAlignment="1" applyProtection="1">
      <alignment horizontal="center"/>
      <protection/>
    </xf>
    <xf numFmtId="49" fontId="14" fillId="0" borderId="23" xfId="0" applyNumberFormat="1" applyFont="1" applyFill="1" applyBorder="1" applyAlignment="1" applyProtection="1">
      <alignment horizontal="center"/>
      <protection/>
    </xf>
    <xf numFmtId="49" fontId="14" fillId="0" borderId="24" xfId="0" applyNumberFormat="1" applyFont="1" applyFill="1" applyBorder="1" applyAlignment="1" applyProtection="1">
      <alignment horizontal="center"/>
      <protection/>
    </xf>
    <xf numFmtId="0" fontId="14" fillId="0" borderId="21" xfId="0" applyFont="1" applyFill="1" applyBorder="1" applyAlignment="1" applyProtection="1">
      <alignment horizontal="left"/>
      <protection/>
    </xf>
    <xf numFmtId="49" fontId="14" fillId="0" borderId="25" xfId="0" applyNumberFormat="1" applyFont="1" applyFill="1" applyBorder="1" applyAlignment="1" applyProtection="1">
      <alignment horizontal="center"/>
      <protection/>
    </xf>
    <xf numFmtId="49" fontId="14" fillId="0" borderId="26" xfId="0" applyNumberFormat="1" applyFont="1" applyFill="1" applyBorder="1" applyAlignment="1" applyProtection="1">
      <alignment horizontal="center"/>
      <protection/>
    </xf>
    <xf numFmtId="49" fontId="14" fillId="0" borderId="27" xfId="0" applyNumberFormat="1" applyFont="1" applyFill="1" applyBorder="1" applyAlignment="1" applyProtection="1">
      <alignment horizontal="center"/>
      <protection/>
    </xf>
    <xf numFmtId="49" fontId="14" fillId="0" borderId="28" xfId="0" applyNumberFormat="1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left"/>
      <protection/>
    </xf>
    <xf numFmtId="3" fontId="14" fillId="0" borderId="26" xfId="0" applyNumberFormat="1" applyFont="1" applyFill="1" applyBorder="1" applyAlignment="1" applyProtection="1">
      <alignment horizontal="right"/>
      <protection/>
    </xf>
    <xf numFmtId="49" fontId="17" fillId="0" borderId="21" xfId="0" applyNumberFormat="1" applyFont="1" applyFill="1" applyBorder="1" applyAlignment="1" applyProtection="1">
      <alignment horizontal="center"/>
      <protection/>
    </xf>
    <xf numFmtId="49" fontId="17" fillId="0" borderId="20" xfId="0" applyNumberFormat="1" applyFont="1" applyFill="1" applyBorder="1" applyAlignment="1" applyProtection="1">
      <alignment horizontal="center"/>
      <protection/>
    </xf>
    <xf numFmtId="49" fontId="17" fillId="0" borderId="23" xfId="0" applyNumberFormat="1" applyFont="1" applyFill="1" applyBorder="1" applyAlignment="1" applyProtection="1">
      <alignment horizontal="center"/>
      <protection/>
    </xf>
    <xf numFmtId="49" fontId="17" fillId="0" borderId="24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right"/>
      <protection/>
    </xf>
    <xf numFmtId="0" fontId="1" fillId="0" borderId="20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16" fillId="0" borderId="21" xfId="0" applyNumberFormat="1" applyFont="1" applyFill="1" applyBorder="1" applyAlignment="1" applyProtection="1">
      <alignment horizontal="center"/>
      <protection/>
    </xf>
    <xf numFmtId="49" fontId="16" fillId="0" borderId="20" xfId="0" applyNumberFormat="1" applyFont="1" applyFill="1" applyBorder="1" applyAlignment="1" applyProtection="1">
      <alignment horizontal="center"/>
      <protection/>
    </xf>
    <xf numFmtId="49" fontId="16" fillId="0" borderId="23" xfId="0" applyNumberFormat="1" applyFont="1" applyFill="1" applyBorder="1" applyAlignment="1" applyProtection="1">
      <alignment horizontal="center"/>
      <protection/>
    </xf>
    <xf numFmtId="49" fontId="16" fillId="0" borderId="24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49" fontId="11" fillId="0" borderId="29" xfId="0" applyNumberFormat="1" applyFont="1" applyFill="1" applyBorder="1" applyAlignment="1" applyProtection="1">
      <alignment horizontal="center"/>
      <protection/>
    </xf>
    <xf numFmtId="49" fontId="11" fillId="0" borderId="18" xfId="0" applyNumberFormat="1" applyFont="1" applyFill="1" applyBorder="1" applyAlignment="1" applyProtection="1">
      <alignment horizontal="center"/>
      <protection/>
    </xf>
    <xf numFmtId="49" fontId="11" fillId="0" borderId="30" xfId="0" applyNumberFormat="1" applyFont="1" applyFill="1" applyBorder="1" applyAlignment="1" applyProtection="1">
      <alignment horizontal="center"/>
      <protection/>
    </xf>
    <xf numFmtId="49" fontId="11" fillId="0" borderId="31" xfId="0" applyNumberFormat="1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/>
      <protection/>
    </xf>
    <xf numFmtId="49" fontId="13" fillId="0" borderId="21" xfId="0" applyNumberFormat="1" applyFont="1" applyFill="1" applyBorder="1" applyAlignment="1" applyProtection="1">
      <alignment horizontal="center"/>
      <protection/>
    </xf>
    <xf numFmtId="49" fontId="13" fillId="0" borderId="20" xfId="0" applyNumberFormat="1" applyFont="1" applyFill="1" applyBorder="1" applyAlignment="1" applyProtection="1">
      <alignment horizontal="center"/>
      <protection/>
    </xf>
    <xf numFmtId="49" fontId="13" fillId="0" borderId="23" xfId="0" applyNumberFormat="1" applyFont="1" applyFill="1" applyBorder="1" applyAlignment="1" applyProtection="1">
      <alignment horizontal="center"/>
      <protection/>
    </xf>
    <xf numFmtId="49" fontId="13" fillId="0" borderId="24" xfId="0" applyNumberFormat="1" applyFont="1" applyFill="1" applyBorder="1" applyAlignment="1" applyProtection="1">
      <alignment horizontal="center"/>
      <protection/>
    </xf>
    <xf numFmtId="0" fontId="13" fillId="0" borderId="21" xfId="0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 horizontal="right"/>
      <protection/>
    </xf>
    <xf numFmtId="49" fontId="15" fillId="0" borderId="21" xfId="0" applyNumberFormat="1" applyFont="1" applyFill="1" applyBorder="1" applyAlignment="1" applyProtection="1">
      <alignment horizontal="center"/>
      <protection/>
    </xf>
    <xf numFmtId="49" fontId="15" fillId="0" borderId="23" xfId="0" applyNumberFormat="1" applyFont="1" applyFill="1" applyBorder="1" applyAlignment="1" applyProtection="1">
      <alignment horizontal="center"/>
      <protection/>
    </xf>
    <xf numFmtId="49" fontId="15" fillId="0" borderId="24" xfId="0" applyNumberFormat="1" applyFont="1" applyFill="1" applyBorder="1" applyAlignment="1" applyProtection="1">
      <alignment horizontal="center"/>
      <protection/>
    </xf>
    <xf numFmtId="3" fontId="1" fillId="0" borderId="26" xfId="0" applyNumberFormat="1" applyFont="1" applyFill="1" applyBorder="1" applyAlignment="1" applyProtection="1">
      <alignment horizontal="right"/>
      <protection/>
    </xf>
    <xf numFmtId="1" fontId="15" fillId="0" borderId="19" xfId="0" applyNumberFormat="1" applyFont="1" applyFill="1" applyBorder="1" applyAlignment="1" applyProtection="1">
      <alignment/>
      <protection/>
    </xf>
    <xf numFmtId="1" fontId="15" fillId="0" borderId="19" xfId="0" applyNumberFormat="1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/>
      <protection/>
    </xf>
    <xf numFmtId="49" fontId="15" fillId="0" borderId="19" xfId="0" applyNumberFormat="1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>
      <alignment/>
    </xf>
    <xf numFmtId="0" fontId="17" fillId="0" borderId="21" xfId="0" applyFont="1" applyFill="1" applyBorder="1" applyAlignment="1" applyProtection="1">
      <alignment horizontal="left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3" xfId="0" applyFont="1" applyFill="1" applyBorder="1" applyAlignment="1" applyProtection="1">
      <alignment/>
      <protection/>
    </xf>
    <xf numFmtId="0" fontId="18" fillId="0" borderId="24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left"/>
      <protection/>
    </xf>
    <xf numFmtId="3" fontId="13" fillId="0" borderId="20" xfId="0" applyNumberFormat="1" applyFont="1" applyFill="1" applyBorder="1" applyAlignment="1" applyProtection="1">
      <alignment horizontal="right"/>
      <protection/>
    </xf>
    <xf numFmtId="0" fontId="15" fillId="0" borderId="21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0" fontId="15" fillId="0" borderId="23" xfId="0" applyFont="1" applyFill="1" applyBorder="1" applyAlignment="1" applyProtection="1">
      <alignment/>
      <protection/>
    </xf>
    <xf numFmtId="0" fontId="15" fillId="0" borderId="24" xfId="0" applyFont="1" applyFill="1" applyBorder="1" applyAlignment="1" applyProtection="1">
      <alignment/>
      <protection/>
    </xf>
    <xf numFmtId="0" fontId="13" fillId="0" borderId="21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/>
      <protection/>
    </xf>
    <xf numFmtId="0" fontId="15" fillId="0" borderId="35" xfId="0" applyFont="1" applyFill="1" applyBorder="1" applyAlignment="1" applyProtection="1">
      <alignment/>
      <protection/>
    </xf>
    <xf numFmtId="0" fontId="15" fillId="0" borderId="33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47625</xdr:rowOff>
    </xdr:from>
    <xdr:to>
      <xdr:col>2</xdr:col>
      <xdr:colOff>285750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39</xdr:row>
      <xdr:rowOff>0</xdr:rowOff>
    </xdr:from>
    <xdr:to>
      <xdr:col>2</xdr:col>
      <xdr:colOff>209550</xdr:colOff>
      <xdr:row>39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04850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3"/>
  <sheetViews>
    <sheetView tabSelected="1" zoomScale="95" zoomScaleNormal="95" zoomScalePageLayoutView="0" workbookViewId="0" topLeftCell="A1">
      <selection activeCell="F109" sqref="F109"/>
    </sheetView>
  </sheetViews>
  <sheetFormatPr defaultColWidth="11.421875" defaultRowHeight="12.75"/>
  <cols>
    <col min="1" max="1" width="4.28125" style="64" customWidth="1"/>
    <col min="2" max="3" width="4.8515625" style="64" customWidth="1"/>
    <col min="4" max="4" width="8.00390625" style="64" customWidth="1"/>
    <col min="5" max="5" width="5.8515625" style="64" customWidth="1"/>
    <col min="6" max="6" width="50.421875" style="64" customWidth="1"/>
    <col min="7" max="7" width="14.7109375" style="20" customWidth="1"/>
    <col min="8" max="8" width="9.57421875" style="64" customWidth="1"/>
    <col min="9" max="16384" width="11.421875" style="64" customWidth="1"/>
  </cols>
  <sheetData>
    <row r="5" spans="1:7" ht="12.75">
      <c r="A5" s="63" t="s">
        <v>110</v>
      </c>
      <c r="B5" s="39"/>
      <c r="C5" s="39"/>
      <c r="D5" s="39"/>
      <c r="E5" s="39"/>
      <c r="F5" s="39"/>
      <c r="G5" s="39"/>
    </row>
    <row r="6" spans="1:7" s="25" customFormat="1" ht="12.75" customHeight="1">
      <c r="A6" s="115" t="s">
        <v>76</v>
      </c>
      <c r="B6" s="115"/>
      <c r="C6" s="115"/>
      <c r="D6" s="115"/>
      <c r="E6" s="115"/>
      <c r="F6" s="115"/>
      <c r="G6" s="115"/>
    </row>
    <row r="7" spans="1:7" s="25" customFormat="1" ht="12.75" customHeight="1">
      <c r="A7" s="115" t="s">
        <v>77</v>
      </c>
      <c r="B7" s="115"/>
      <c r="C7" s="115"/>
      <c r="D7" s="115"/>
      <c r="E7" s="115"/>
      <c r="F7" s="115"/>
      <c r="G7" s="115"/>
    </row>
    <row r="8" spans="1:7" ht="15.75">
      <c r="A8" s="65" t="s">
        <v>78</v>
      </c>
      <c r="B8" s="66"/>
      <c r="C8" s="65" t="s">
        <v>107</v>
      </c>
      <c r="D8" s="67"/>
      <c r="E8" s="39"/>
      <c r="F8" s="39"/>
      <c r="G8" s="39"/>
    </row>
    <row r="9" spans="1:7" ht="16.5" thickBot="1">
      <c r="A9" s="65" t="s">
        <v>79</v>
      </c>
      <c r="B9" s="66"/>
      <c r="C9" s="68" t="s">
        <v>137</v>
      </c>
      <c r="D9" s="69"/>
      <c r="E9" s="70">
        <v>2009</v>
      </c>
      <c r="F9" s="39"/>
      <c r="G9" s="39"/>
    </row>
    <row r="10" spans="1:8" s="20" customFormat="1" ht="65.25" customHeight="1" thickBot="1">
      <c r="A10" s="23" t="s">
        <v>26</v>
      </c>
      <c r="B10" s="23" t="s">
        <v>0</v>
      </c>
      <c r="C10" s="23" t="s">
        <v>27</v>
      </c>
      <c r="D10" s="23" t="s">
        <v>41</v>
      </c>
      <c r="E10" s="23" t="s">
        <v>42</v>
      </c>
      <c r="F10" s="24" t="s">
        <v>1</v>
      </c>
      <c r="G10" s="40" t="s">
        <v>75</v>
      </c>
      <c r="H10" s="22"/>
    </row>
    <row r="11" spans="1:8" s="20" customFormat="1" ht="12.75">
      <c r="A11" s="71" t="s">
        <v>81</v>
      </c>
      <c r="B11" s="72" t="s">
        <v>82</v>
      </c>
      <c r="C11" s="73" t="s">
        <v>83</v>
      </c>
      <c r="D11" s="72" t="s">
        <v>84</v>
      </c>
      <c r="E11" s="74" t="s">
        <v>85</v>
      </c>
      <c r="F11" s="75"/>
      <c r="G11" s="21"/>
      <c r="H11" s="22"/>
    </row>
    <row r="12" spans="1:8" s="20" customFormat="1" ht="12.75">
      <c r="A12" s="76" t="s">
        <v>43</v>
      </c>
      <c r="B12" s="77"/>
      <c r="C12" s="78"/>
      <c r="D12" s="77"/>
      <c r="E12" s="79"/>
      <c r="F12" s="80" t="s">
        <v>3</v>
      </c>
      <c r="G12" s="81">
        <f>SUM(G13+G40+G66+G69)</f>
        <v>15636751</v>
      </c>
      <c r="H12" s="22"/>
    </row>
    <row r="13" spans="1:8" s="20" customFormat="1" ht="12.75">
      <c r="A13" s="41" t="s">
        <v>43</v>
      </c>
      <c r="B13" s="30" t="s">
        <v>29</v>
      </c>
      <c r="C13" s="42"/>
      <c r="D13" s="30"/>
      <c r="E13" s="43"/>
      <c r="F13" s="44" t="s">
        <v>25</v>
      </c>
      <c r="G13" s="55">
        <f>SUM(G14)</f>
        <v>8966276</v>
      </c>
      <c r="H13" s="22"/>
    </row>
    <row r="14" spans="1:8" s="20" customFormat="1" ht="12.75">
      <c r="A14" s="41" t="s">
        <v>43</v>
      </c>
      <c r="B14" s="30" t="s">
        <v>29</v>
      </c>
      <c r="C14" s="42" t="s">
        <v>30</v>
      </c>
      <c r="D14" s="30"/>
      <c r="E14" s="43"/>
      <c r="F14" s="44" t="s">
        <v>44</v>
      </c>
      <c r="G14" s="55">
        <f>SUM(G15+G16+G19+G22+G25+G27+G34+G37+G39+G48+G49+G24+G26+G30)</f>
        <v>8966276</v>
      </c>
      <c r="H14" s="22"/>
    </row>
    <row r="15" spans="1:8" s="20" customFormat="1" ht="12.75">
      <c r="A15" s="82" t="s">
        <v>43</v>
      </c>
      <c r="B15" s="31" t="s">
        <v>29</v>
      </c>
      <c r="C15" s="83" t="s">
        <v>30</v>
      </c>
      <c r="D15" s="31" t="s">
        <v>30</v>
      </c>
      <c r="E15" s="84"/>
      <c r="F15" s="32" t="s">
        <v>45</v>
      </c>
      <c r="G15" s="27">
        <v>3172440</v>
      </c>
      <c r="H15" s="22"/>
    </row>
    <row r="16" spans="1:8" s="20" customFormat="1" ht="12.75">
      <c r="A16" s="82" t="s">
        <v>43</v>
      </c>
      <c r="B16" s="31" t="s">
        <v>29</v>
      </c>
      <c r="C16" s="83" t="s">
        <v>30</v>
      </c>
      <c r="D16" s="31" t="s">
        <v>94</v>
      </c>
      <c r="E16" s="84"/>
      <c r="F16" s="44" t="s">
        <v>93</v>
      </c>
      <c r="G16" s="55">
        <f>SUM(G17:G18)</f>
        <v>3625162</v>
      </c>
      <c r="H16" s="22"/>
    </row>
    <row r="17" spans="1:8" s="20" customFormat="1" ht="12.75">
      <c r="A17" s="82" t="s">
        <v>43</v>
      </c>
      <c r="B17" s="31" t="s">
        <v>29</v>
      </c>
      <c r="C17" s="83" t="s">
        <v>30</v>
      </c>
      <c r="D17" s="31" t="s">
        <v>94</v>
      </c>
      <c r="E17" s="84" t="s">
        <v>30</v>
      </c>
      <c r="F17" s="32" t="s">
        <v>95</v>
      </c>
      <c r="G17" s="27">
        <f>G15</f>
        <v>3172440</v>
      </c>
      <c r="H17" s="22"/>
    </row>
    <row r="18" spans="1:8" s="20" customFormat="1" ht="12.75">
      <c r="A18" s="82" t="s">
        <v>43</v>
      </c>
      <c r="B18" s="31" t="s">
        <v>29</v>
      </c>
      <c r="C18" s="83" t="s">
        <v>30</v>
      </c>
      <c r="D18" s="31" t="s">
        <v>96</v>
      </c>
      <c r="E18" s="84" t="s">
        <v>31</v>
      </c>
      <c r="F18" s="32" t="s">
        <v>97</v>
      </c>
      <c r="G18" s="28">
        <v>452722</v>
      </c>
      <c r="H18" s="22"/>
    </row>
    <row r="19" spans="1:8" s="20" customFormat="1" ht="12.75">
      <c r="A19" s="41" t="s">
        <v>43</v>
      </c>
      <c r="B19" s="30" t="s">
        <v>29</v>
      </c>
      <c r="C19" s="42" t="s">
        <v>30</v>
      </c>
      <c r="D19" s="30" t="s">
        <v>46</v>
      </c>
      <c r="E19" s="43"/>
      <c r="F19" s="44" t="s">
        <v>47</v>
      </c>
      <c r="G19" s="56">
        <f>SUM(G20:G21)</f>
        <v>1553423</v>
      </c>
      <c r="H19" s="22"/>
    </row>
    <row r="20" spans="1:8" s="20" customFormat="1" ht="12.75">
      <c r="A20" s="82" t="s">
        <v>43</v>
      </c>
      <c r="B20" s="31" t="s">
        <v>29</v>
      </c>
      <c r="C20" s="83" t="s">
        <v>30</v>
      </c>
      <c r="D20" s="31" t="s">
        <v>46</v>
      </c>
      <c r="E20" s="84"/>
      <c r="F20" s="32" t="s">
        <v>98</v>
      </c>
      <c r="G20" s="28">
        <v>1454495</v>
      </c>
      <c r="H20" s="22"/>
    </row>
    <row r="21" spans="1:8" s="20" customFormat="1" ht="12.75">
      <c r="A21" s="82" t="s">
        <v>43</v>
      </c>
      <c r="B21" s="31" t="s">
        <v>29</v>
      </c>
      <c r="C21" s="83" t="s">
        <v>30</v>
      </c>
      <c r="D21" s="31" t="s">
        <v>132</v>
      </c>
      <c r="E21" s="84"/>
      <c r="F21" s="32" t="s">
        <v>133</v>
      </c>
      <c r="G21" s="28">
        <v>98928</v>
      </c>
      <c r="H21" s="22"/>
    </row>
    <row r="22" spans="1:8" s="20" customFormat="1" ht="12.75">
      <c r="A22" s="82" t="s">
        <v>43</v>
      </c>
      <c r="B22" s="31" t="s">
        <v>29</v>
      </c>
      <c r="C22" s="83" t="s">
        <v>30</v>
      </c>
      <c r="D22" s="31" t="s">
        <v>86</v>
      </c>
      <c r="E22" s="84"/>
      <c r="F22" s="32" t="s">
        <v>99</v>
      </c>
      <c r="G22" s="55">
        <f>SUM(G23:G23)</f>
        <v>14375</v>
      </c>
      <c r="H22" s="22"/>
    </row>
    <row r="23" spans="1:8" s="20" customFormat="1" ht="12.75">
      <c r="A23" s="82" t="s">
        <v>43</v>
      </c>
      <c r="B23" s="31" t="s">
        <v>29</v>
      </c>
      <c r="C23" s="83" t="s">
        <v>30</v>
      </c>
      <c r="D23" s="31" t="s">
        <v>86</v>
      </c>
      <c r="E23" s="84" t="s">
        <v>31</v>
      </c>
      <c r="F23" s="32" t="s">
        <v>100</v>
      </c>
      <c r="G23" s="27">
        <v>14375</v>
      </c>
      <c r="H23" s="22"/>
    </row>
    <row r="24" spans="1:8" s="20" customFormat="1" ht="12.75">
      <c r="A24" s="41" t="s">
        <v>43</v>
      </c>
      <c r="B24" s="30" t="s">
        <v>29</v>
      </c>
      <c r="C24" s="42" t="s">
        <v>31</v>
      </c>
      <c r="D24" s="30"/>
      <c r="E24" s="43"/>
      <c r="F24" s="44" t="s">
        <v>49</v>
      </c>
      <c r="G24" s="29">
        <f>G25</f>
        <v>79471</v>
      </c>
      <c r="H24" s="22"/>
    </row>
    <row r="25" spans="1:8" s="20" customFormat="1" ht="12.75">
      <c r="A25" s="82" t="s">
        <v>43</v>
      </c>
      <c r="B25" s="31" t="s">
        <v>29</v>
      </c>
      <c r="C25" s="83" t="s">
        <v>31</v>
      </c>
      <c r="D25" s="31" t="s">
        <v>30</v>
      </c>
      <c r="E25" s="84"/>
      <c r="F25" s="32" t="s">
        <v>50</v>
      </c>
      <c r="G25" s="28">
        <v>79471</v>
      </c>
      <c r="H25" s="22"/>
    </row>
    <row r="26" spans="1:8" s="20" customFormat="1" ht="12.75">
      <c r="A26" s="41" t="s">
        <v>43</v>
      </c>
      <c r="B26" s="30" t="s">
        <v>29</v>
      </c>
      <c r="C26" s="42" t="s">
        <v>32</v>
      </c>
      <c r="D26" s="30"/>
      <c r="E26" s="43"/>
      <c r="F26" s="44" t="s">
        <v>87</v>
      </c>
      <c r="G26" s="26">
        <f>G29</f>
        <v>0</v>
      </c>
      <c r="H26" s="22"/>
    </row>
    <row r="27" spans="1:8" s="20" customFormat="1" ht="12.75">
      <c r="A27" s="82" t="s">
        <v>43</v>
      </c>
      <c r="B27" s="31" t="s">
        <v>29</v>
      </c>
      <c r="C27" s="83" t="s">
        <v>32</v>
      </c>
      <c r="D27" s="31" t="s">
        <v>30</v>
      </c>
      <c r="E27" s="84"/>
      <c r="F27" s="32" t="s">
        <v>51</v>
      </c>
      <c r="G27" s="27">
        <v>0</v>
      </c>
      <c r="H27" s="22"/>
    </row>
    <row r="28" spans="1:8" s="20" customFormat="1" ht="12.75">
      <c r="A28" s="82" t="s">
        <v>43</v>
      </c>
      <c r="B28" s="31" t="s">
        <v>29</v>
      </c>
      <c r="C28" s="83" t="s">
        <v>32</v>
      </c>
      <c r="D28" s="31" t="s">
        <v>30</v>
      </c>
      <c r="E28" s="84" t="s">
        <v>30</v>
      </c>
      <c r="F28" s="32" t="s">
        <v>88</v>
      </c>
      <c r="G28" s="27">
        <v>0</v>
      </c>
      <c r="H28" s="22"/>
    </row>
    <row r="29" spans="1:8" s="20" customFormat="1" ht="11.25" customHeight="1">
      <c r="A29" s="82" t="s">
        <v>43</v>
      </c>
      <c r="B29" s="31" t="s">
        <v>29</v>
      </c>
      <c r="C29" s="83" t="s">
        <v>32</v>
      </c>
      <c r="D29" s="31" t="s">
        <v>32</v>
      </c>
      <c r="E29" s="84" t="s">
        <v>36</v>
      </c>
      <c r="F29" s="57" t="s">
        <v>127</v>
      </c>
      <c r="G29" s="27">
        <v>0</v>
      </c>
      <c r="H29" s="22"/>
    </row>
    <row r="30" spans="1:8" s="20" customFormat="1" ht="12.75">
      <c r="A30" s="41" t="s">
        <v>43</v>
      </c>
      <c r="B30" s="30" t="s">
        <v>29</v>
      </c>
      <c r="C30" s="42" t="s">
        <v>33</v>
      </c>
      <c r="D30" s="30"/>
      <c r="E30" s="43"/>
      <c r="F30" s="44" t="s">
        <v>52</v>
      </c>
      <c r="G30" s="26">
        <f>+G31+G32</f>
        <v>326088</v>
      </c>
      <c r="H30" s="22"/>
    </row>
    <row r="31" spans="1:8" s="20" customFormat="1" ht="12.75">
      <c r="A31" s="82" t="s">
        <v>43</v>
      </c>
      <c r="B31" s="31" t="s">
        <v>29</v>
      </c>
      <c r="C31" s="83" t="s">
        <v>33</v>
      </c>
      <c r="D31" s="31" t="s">
        <v>36</v>
      </c>
      <c r="E31" s="84"/>
      <c r="F31" s="32" t="s">
        <v>53</v>
      </c>
      <c r="G31" s="27">
        <v>326088</v>
      </c>
      <c r="H31" s="22"/>
    </row>
    <row r="32" spans="1:8" s="20" customFormat="1" ht="12.75">
      <c r="A32" s="82" t="s">
        <v>43</v>
      </c>
      <c r="B32" s="31" t="s">
        <v>29</v>
      </c>
      <c r="C32" s="83" t="s">
        <v>33</v>
      </c>
      <c r="D32" s="31" t="s">
        <v>39</v>
      </c>
      <c r="E32" s="84"/>
      <c r="F32" s="32" t="s">
        <v>89</v>
      </c>
      <c r="G32" s="28">
        <v>0</v>
      </c>
      <c r="H32" s="22"/>
    </row>
    <row r="33" spans="1:8" s="20" customFormat="1" ht="12.75">
      <c r="A33" s="30" t="s">
        <v>43</v>
      </c>
      <c r="B33" s="30" t="s">
        <v>29</v>
      </c>
      <c r="C33" s="30" t="s">
        <v>36</v>
      </c>
      <c r="D33" s="30"/>
      <c r="E33" s="30"/>
      <c r="F33" s="34" t="s">
        <v>54</v>
      </c>
      <c r="G33" s="26">
        <f>G34+G35+G36+G37+G38+G39</f>
        <v>0</v>
      </c>
      <c r="H33" s="22"/>
    </row>
    <row r="34" spans="1:8" s="20" customFormat="1" ht="12.75">
      <c r="A34" s="31" t="s">
        <v>43</v>
      </c>
      <c r="B34" s="31" t="s">
        <v>29</v>
      </c>
      <c r="C34" s="31" t="s">
        <v>36</v>
      </c>
      <c r="D34" s="31" t="s">
        <v>30</v>
      </c>
      <c r="E34" s="30"/>
      <c r="F34" s="33" t="s">
        <v>55</v>
      </c>
      <c r="G34" s="27">
        <v>0</v>
      </c>
      <c r="H34" s="22"/>
    </row>
    <row r="35" spans="1:8" s="20" customFormat="1" ht="12.75">
      <c r="A35" s="82" t="s">
        <v>43</v>
      </c>
      <c r="B35" s="31" t="s">
        <v>29</v>
      </c>
      <c r="C35" s="83" t="s">
        <v>36</v>
      </c>
      <c r="D35" s="31" t="s">
        <v>30</v>
      </c>
      <c r="E35" s="84" t="s">
        <v>30</v>
      </c>
      <c r="F35" s="32" t="s">
        <v>56</v>
      </c>
      <c r="G35" s="27">
        <v>0</v>
      </c>
      <c r="H35" s="22"/>
    </row>
    <row r="36" spans="1:8" s="20" customFormat="1" ht="12.75">
      <c r="A36" s="82" t="s">
        <v>43</v>
      </c>
      <c r="B36" s="31" t="s">
        <v>29</v>
      </c>
      <c r="C36" s="83" t="s">
        <v>36</v>
      </c>
      <c r="D36" s="31" t="s">
        <v>30</v>
      </c>
      <c r="E36" s="84" t="s">
        <v>31</v>
      </c>
      <c r="F36" s="32" t="s">
        <v>57</v>
      </c>
      <c r="G36" s="28">
        <v>0</v>
      </c>
      <c r="H36" s="22"/>
    </row>
    <row r="37" spans="1:8" s="20" customFormat="1" ht="12.75">
      <c r="A37" s="82" t="s">
        <v>43</v>
      </c>
      <c r="B37" s="31" t="s">
        <v>29</v>
      </c>
      <c r="C37" s="83" t="s">
        <v>36</v>
      </c>
      <c r="D37" s="31" t="s">
        <v>31</v>
      </c>
      <c r="E37" s="84"/>
      <c r="F37" s="32" t="s">
        <v>7</v>
      </c>
      <c r="G37" s="27">
        <v>0</v>
      </c>
      <c r="H37" s="22"/>
    </row>
    <row r="38" spans="1:8" s="20" customFormat="1" ht="12.75">
      <c r="A38" s="82" t="s">
        <v>43</v>
      </c>
      <c r="B38" s="31" t="s">
        <v>29</v>
      </c>
      <c r="C38" s="83" t="s">
        <v>36</v>
      </c>
      <c r="D38" s="31" t="s">
        <v>32</v>
      </c>
      <c r="E38" s="84"/>
      <c r="F38" s="32" t="s">
        <v>58</v>
      </c>
      <c r="G38" s="27">
        <v>0</v>
      </c>
      <c r="H38" s="22"/>
    </row>
    <row r="39" spans="1:8" s="20" customFormat="1" ht="12.75">
      <c r="A39" s="82" t="s">
        <v>43</v>
      </c>
      <c r="B39" s="31" t="s">
        <v>29</v>
      </c>
      <c r="C39" s="83" t="s">
        <v>36</v>
      </c>
      <c r="D39" s="31" t="s">
        <v>33</v>
      </c>
      <c r="E39" s="84"/>
      <c r="F39" s="32" t="s">
        <v>59</v>
      </c>
      <c r="G39" s="27">
        <v>0</v>
      </c>
      <c r="H39" s="22"/>
    </row>
    <row r="40" spans="1:7" s="25" customFormat="1" ht="12.75">
      <c r="A40" s="41" t="s">
        <v>43</v>
      </c>
      <c r="B40" s="30" t="s">
        <v>128</v>
      </c>
      <c r="C40" s="42"/>
      <c r="D40" s="30"/>
      <c r="E40" s="43"/>
      <c r="F40" s="44" t="s">
        <v>112</v>
      </c>
      <c r="G40" s="55">
        <f>SUM(G41)</f>
        <v>4445003</v>
      </c>
    </row>
    <row r="41" spans="1:7" s="25" customFormat="1" ht="12.75">
      <c r="A41" s="41" t="s">
        <v>43</v>
      </c>
      <c r="B41" s="30" t="s">
        <v>128</v>
      </c>
      <c r="C41" s="42" t="s">
        <v>30</v>
      </c>
      <c r="D41" s="30"/>
      <c r="E41" s="43"/>
      <c r="F41" s="44" t="s">
        <v>44</v>
      </c>
      <c r="G41" s="55">
        <f>+G42+G43+G46+G53+G59</f>
        <v>4445003</v>
      </c>
    </row>
    <row r="42" spans="1:7" s="25" customFormat="1" ht="12.75">
      <c r="A42" s="82" t="s">
        <v>43</v>
      </c>
      <c r="B42" s="31" t="s">
        <v>128</v>
      </c>
      <c r="C42" s="83" t="s">
        <v>30</v>
      </c>
      <c r="D42" s="31" t="s">
        <v>30</v>
      </c>
      <c r="E42" s="84"/>
      <c r="F42" s="32" t="s">
        <v>45</v>
      </c>
      <c r="G42" s="27">
        <v>2058150</v>
      </c>
    </row>
    <row r="43" spans="1:7" s="25" customFormat="1" ht="12.75">
      <c r="A43" s="82" t="s">
        <v>43</v>
      </c>
      <c r="B43" s="31" t="s">
        <v>128</v>
      </c>
      <c r="C43" s="83" t="s">
        <v>30</v>
      </c>
      <c r="D43" s="31" t="s">
        <v>94</v>
      </c>
      <c r="E43" s="84"/>
      <c r="F43" s="44" t="s">
        <v>93</v>
      </c>
      <c r="G43" s="55">
        <f>SUM(G44:G45)</f>
        <v>2241233</v>
      </c>
    </row>
    <row r="44" spans="1:7" s="25" customFormat="1" ht="12.75">
      <c r="A44" s="82" t="s">
        <v>43</v>
      </c>
      <c r="B44" s="31" t="s">
        <v>128</v>
      </c>
      <c r="C44" s="83" t="s">
        <v>30</v>
      </c>
      <c r="D44" s="31" t="s">
        <v>94</v>
      </c>
      <c r="E44" s="84" t="s">
        <v>30</v>
      </c>
      <c r="F44" s="32" t="s">
        <v>95</v>
      </c>
      <c r="G44" s="27">
        <f>G42</f>
        <v>2058150</v>
      </c>
    </row>
    <row r="45" spans="1:7" s="25" customFormat="1" ht="12.75">
      <c r="A45" s="82" t="s">
        <v>43</v>
      </c>
      <c r="B45" s="31" t="s">
        <v>128</v>
      </c>
      <c r="C45" s="83" t="s">
        <v>30</v>
      </c>
      <c r="D45" s="31" t="s">
        <v>96</v>
      </c>
      <c r="E45" s="84" t="s">
        <v>31</v>
      </c>
      <c r="F45" s="32" t="s">
        <v>97</v>
      </c>
      <c r="G45" s="28">
        <v>183083</v>
      </c>
    </row>
    <row r="46" spans="1:7" s="25" customFormat="1" ht="12.75">
      <c r="A46" s="41" t="s">
        <v>43</v>
      </c>
      <c r="B46" s="30" t="s">
        <v>128</v>
      </c>
      <c r="C46" s="42" t="s">
        <v>30</v>
      </c>
      <c r="D46" s="30" t="s">
        <v>46</v>
      </c>
      <c r="E46" s="43"/>
      <c r="F46" s="44" t="s">
        <v>47</v>
      </c>
      <c r="G46" s="56">
        <f>SUM(G47:G47)</f>
        <v>145620</v>
      </c>
    </row>
    <row r="47" spans="1:7" s="25" customFormat="1" ht="12.75">
      <c r="A47" s="82" t="s">
        <v>43</v>
      </c>
      <c r="B47" s="31" t="s">
        <v>128</v>
      </c>
      <c r="C47" s="83" t="s">
        <v>30</v>
      </c>
      <c r="D47" s="31" t="s">
        <v>46</v>
      </c>
      <c r="E47" s="84"/>
      <c r="F47" s="32" t="s">
        <v>98</v>
      </c>
      <c r="G47" s="28">
        <v>145620</v>
      </c>
    </row>
    <row r="48" spans="1:7" s="25" customFormat="1" ht="12.75">
      <c r="A48" s="82" t="s">
        <v>43</v>
      </c>
      <c r="B48" s="31" t="s">
        <v>128</v>
      </c>
      <c r="C48" s="83" t="s">
        <v>30</v>
      </c>
      <c r="D48" s="31" t="s">
        <v>86</v>
      </c>
      <c r="E48" s="84"/>
      <c r="F48" s="32" t="s">
        <v>99</v>
      </c>
      <c r="G48" s="26">
        <f>SUM(G49:G49)</f>
        <v>57923</v>
      </c>
    </row>
    <row r="49" spans="1:7" s="25" customFormat="1" ht="12.75">
      <c r="A49" s="82" t="s">
        <v>43</v>
      </c>
      <c r="B49" s="31" t="s">
        <v>128</v>
      </c>
      <c r="C49" s="83" t="s">
        <v>30</v>
      </c>
      <c r="D49" s="31" t="s">
        <v>86</v>
      </c>
      <c r="E49" s="84" t="s">
        <v>31</v>
      </c>
      <c r="F49" s="32" t="s">
        <v>100</v>
      </c>
      <c r="G49" s="27">
        <v>57923</v>
      </c>
    </row>
    <row r="50" spans="1:7" s="25" customFormat="1" ht="12.75">
      <c r="A50" s="41" t="s">
        <v>43</v>
      </c>
      <c r="B50" s="30" t="s">
        <v>128</v>
      </c>
      <c r="C50" s="42" t="s">
        <v>31</v>
      </c>
      <c r="D50" s="30"/>
      <c r="E50" s="43"/>
      <c r="F50" s="44" t="s">
        <v>49</v>
      </c>
      <c r="G50" s="29">
        <f>G51</f>
        <v>42778</v>
      </c>
    </row>
    <row r="51" spans="1:7" s="25" customFormat="1" ht="12.75">
      <c r="A51" s="82" t="s">
        <v>43</v>
      </c>
      <c r="B51" s="31" t="s">
        <v>128</v>
      </c>
      <c r="C51" s="83" t="s">
        <v>31</v>
      </c>
      <c r="D51" s="31" t="s">
        <v>30</v>
      </c>
      <c r="E51" s="84"/>
      <c r="F51" s="32" t="s">
        <v>50</v>
      </c>
      <c r="G51" s="28">
        <v>42778</v>
      </c>
    </row>
    <row r="52" spans="1:7" s="25" customFormat="1" ht="12.75">
      <c r="A52" s="41" t="s">
        <v>43</v>
      </c>
      <c r="B52" s="30" t="s">
        <v>128</v>
      </c>
      <c r="C52" s="42" t="s">
        <v>32</v>
      </c>
      <c r="D52" s="30"/>
      <c r="E52" s="43"/>
      <c r="F52" s="44" t="s">
        <v>87</v>
      </c>
      <c r="G52" s="26">
        <f>G55+G53+G54+G56+G57</f>
        <v>91054</v>
      </c>
    </row>
    <row r="53" spans="1:7" s="25" customFormat="1" ht="12.75">
      <c r="A53" s="82" t="s">
        <v>43</v>
      </c>
      <c r="B53" s="31" t="s">
        <v>128</v>
      </c>
      <c r="C53" s="83" t="s">
        <v>32</v>
      </c>
      <c r="D53" s="31" t="s">
        <v>30</v>
      </c>
      <c r="E53" s="84"/>
      <c r="F53" s="32" t="s">
        <v>51</v>
      </c>
      <c r="G53" s="27">
        <v>0</v>
      </c>
    </row>
    <row r="54" spans="1:7" s="25" customFormat="1" ht="12.75">
      <c r="A54" s="82" t="s">
        <v>43</v>
      </c>
      <c r="B54" s="31" t="s">
        <v>128</v>
      </c>
      <c r="C54" s="83" t="s">
        <v>32</v>
      </c>
      <c r="D54" s="31" t="s">
        <v>30</v>
      </c>
      <c r="E54" s="84" t="s">
        <v>30</v>
      </c>
      <c r="F54" s="32" t="s">
        <v>88</v>
      </c>
      <c r="G54" s="27">
        <v>0</v>
      </c>
    </row>
    <row r="55" spans="1:7" s="25" customFormat="1" ht="13.5" customHeight="1">
      <c r="A55" s="82" t="s">
        <v>43</v>
      </c>
      <c r="B55" s="31" t="s">
        <v>128</v>
      </c>
      <c r="C55" s="83" t="s">
        <v>32</v>
      </c>
      <c r="D55" s="31" t="s">
        <v>32</v>
      </c>
      <c r="E55" s="84" t="s">
        <v>36</v>
      </c>
      <c r="F55" s="57" t="s">
        <v>127</v>
      </c>
      <c r="G55" s="27">
        <v>0</v>
      </c>
    </row>
    <row r="56" spans="1:7" s="25" customFormat="1" ht="12.75">
      <c r="A56" s="82" t="s">
        <v>43</v>
      </c>
      <c r="B56" s="31" t="s">
        <v>128</v>
      </c>
      <c r="C56" s="83" t="s">
        <v>33</v>
      </c>
      <c r="D56" s="31"/>
      <c r="E56" s="84"/>
      <c r="F56" s="32" t="s">
        <v>52</v>
      </c>
      <c r="G56" s="27">
        <v>0</v>
      </c>
    </row>
    <row r="57" spans="1:7" s="25" customFormat="1" ht="12.75">
      <c r="A57" s="82" t="s">
        <v>43</v>
      </c>
      <c r="B57" s="31" t="s">
        <v>128</v>
      </c>
      <c r="C57" s="83" t="s">
        <v>33</v>
      </c>
      <c r="D57" s="31" t="s">
        <v>36</v>
      </c>
      <c r="E57" s="84"/>
      <c r="F57" s="32" t="s">
        <v>53</v>
      </c>
      <c r="G57" s="27">
        <v>91054</v>
      </c>
    </row>
    <row r="58" spans="1:7" s="25" customFormat="1" ht="12.75">
      <c r="A58" s="82" t="s">
        <v>43</v>
      </c>
      <c r="B58" s="31" t="s">
        <v>128</v>
      </c>
      <c r="C58" s="83" t="s">
        <v>33</v>
      </c>
      <c r="D58" s="31" t="s">
        <v>39</v>
      </c>
      <c r="E58" s="84"/>
      <c r="F58" s="32" t="s">
        <v>89</v>
      </c>
      <c r="G58" s="28">
        <v>0</v>
      </c>
    </row>
    <row r="59" spans="1:7" s="25" customFormat="1" ht="12.75">
      <c r="A59" s="31" t="s">
        <v>43</v>
      </c>
      <c r="B59" s="30" t="s">
        <v>128</v>
      </c>
      <c r="C59" s="30" t="s">
        <v>36</v>
      </c>
      <c r="D59" s="30"/>
      <c r="E59" s="30"/>
      <c r="F59" s="34" t="s">
        <v>54</v>
      </c>
      <c r="G59" s="26">
        <f>+G63+G64</f>
        <v>0</v>
      </c>
    </row>
    <row r="60" spans="1:7" s="25" customFormat="1" ht="12.75">
      <c r="A60" s="31" t="s">
        <v>43</v>
      </c>
      <c r="B60" s="31" t="s">
        <v>128</v>
      </c>
      <c r="C60" s="31" t="s">
        <v>36</v>
      </c>
      <c r="D60" s="31" t="s">
        <v>30</v>
      </c>
      <c r="E60" s="31"/>
      <c r="F60" s="33" t="s">
        <v>55</v>
      </c>
      <c r="G60" s="26">
        <f>SUM(G61:G62)</f>
        <v>0</v>
      </c>
    </row>
    <row r="61" spans="1:7" s="25" customFormat="1" ht="12.75">
      <c r="A61" s="82" t="s">
        <v>43</v>
      </c>
      <c r="B61" s="31" t="s">
        <v>128</v>
      </c>
      <c r="C61" s="83" t="s">
        <v>36</v>
      </c>
      <c r="D61" s="31" t="s">
        <v>30</v>
      </c>
      <c r="E61" s="84" t="s">
        <v>30</v>
      </c>
      <c r="F61" s="32" t="s">
        <v>56</v>
      </c>
      <c r="G61" s="27">
        <v>0</v>
      </c>
    </row>
    <row r="62" spans="1:7" s="25" customFormat="1" ht="12.75">
      <c r="A62" s="82" t="s">
        <v>43</v>
      </c>
      <c r="B62" s="31" t="s">
        <v>128</v>
      </c>
      <c r="C62" s="83" t="s">
        <v>36</v>
      </c>
      <c r="D62" s="31" t="s">
        <v>30</v>
      </c>
      <c r="E62" s="84" t="s">
        <v>31</v>
      </c>
      <c r="F62" s="32" t="s">
        <v>57</v>
      </c>
      <c r="G62" s="28">
        <v>0</v>
      </c>
    </row>
    <row r="63" spans="1:7" s="25" customFormat="1" ht="12.75">
      <c r="A63" s="82" t="s">
        <v>43</v>
      </c>
      <c r="B63" s="31" t="s">
        <v>128</v>
      </c>
      <c r="C63" s="83" t="s">
        <v>36</v>
      </c>
      <c r="D63" s="31" t="s">
        <v>31</v>
      </c>
      <c r="E63" s="84"/>
      <c r="F63" s="32" t="s">
        <v>7</v>
      </c>
      <c r="G63" s="27">
        <v>0</v>
      </c>
    </row>
    <row r="64" spans="1:7" s="25" customFormat="1" ht="12.75">
      <c r="A64" s="82" t="s">
        <v>43</v>
      </c>
      <c r="B64" s="31" t="s">
        <v>128</v>
      </c>
      <c r="C64" s="83" t="s">
        <v>36</v>
      </c>
      <c r="D64" s="31" t="s">
        <v>32</v>
      </c>
      <c r="E64" s="84"/>
      <c r="F64" s="32" t="s">
        <v>58</v>
      </c>
      <c r="G64" s="27">
        <v>0</v>
      </c>
    </row>
    <row r="65" spans="1:7" s="25" customFormat="1" ht="12.75">
      <c r="A65" s="82" t="s">
        <v>43</v>
      </c>
      <c r="B65" s="31" t="s">
        <v>128</v>
      </c>
      <c r="C65" s="83" t="s">
        <v>36</v>
      </c>
      <c r="D65" s="31" t="s">
        <v>33</v>
      </c>
      <c r="E65" s="84"/>
      <c r="F65" s="32" t="s">
        <v>59</v>
      </c>
      <c r="G65" s="26">
        <v>0</v>
      </c>
    </row>
    <row r="66" spans="1:7" s="25" customFormat="1" ht="13.5" thickBot="1">
      <c r="A66" s="45" t="s">
        <v>43</v>
      </c>
      <c r="B66" s="46" t="s">
        <v>28</v>
      </c>
      <c r="C66" s="47"/>
      <c r="D66" s="46"/>
      <c r="E66" s="48"/>
      <c r="F66" s="49" t="s">
        <v>101</v>
      </c>
      <c r="G66" s="85">
        <f>SUM(G67:G68)</f>
        <v>2225472</v>
      </c>
    </row>
    <row r="67" spans="1:7" s="25" customFormat="1" ht="13.5" thickBot="1">
      <c r="A67" s="86">
        <v>21</v>
      </c>
      <c r="B67" s="87" t="s">
        <v>28</v>
      </c>
      <c r="C67" s="83" t="s">
        <v>30</v>
      </c>
      <c r="D67" s="86"/>
      <c r="E67" s="86"/>
      <c r="F67" s="88" t="s">
        <v>126</v>
      </c>
      <c r="G67" s="88">
        <v>1717813</v>
      </c>
    </row>
    <row r="68" spans="1:7" s="25" customFormat="1" ht="13.5" thickBot="1">
      <c r="A68" s="89" t="s">
        <v>43</v>
      </c>
      <c r="B68" s="64">
        <v>3</v>
      </c>
      <c r="C68" s="89" t="s">
        <v>33</v>
      </c>
      <c r="D68" s="89" t="s">
        <v>30</v>
      </c>
      <c r="E68" s="89"/>
      <c r="F68" s="35" t="s">
        <v>102</v>
      </c>
      <c r="G68" s="90">
        <v>507659</v>
      </c>
    </row>
    <row r="69" spans="1:7" s="25" customFormat="1" ht="12.75">
      <c r="A69" s="45" t="s">
        <v>43</v>
      </c>
      <c r="B69" s="46" t="s">
        <v>37</v>
      </c>
      <c r="C69" s="47"/>
      <c r="D69" s="46"/>
      <c r="E69" s="48"/>
      <c r="F69" s="49" t="s">
        <v>116</v>
      </c>
      <c r="G69" s="85">
        <f>SUM(G70+G71)</f>
        <v>0</v>
      </c>
    </row>
    <row r="70" spans="1:7" s="25" customFormat="1" ht="12.75">
      <c r="A70" s="45" t="s">
        <v>43</v>
      </c>
      <c r="B70" s="46" t="s">
        <v>37</v>
      </c>
      <c r="C70" s="47" t="s">
        <v>30</v>
      </c>
      <c r="D70" s="46" t="s">
        <v>30</v>
      </c>
      <c r="E70" s="48"/>
      <c r="F70" s="49" t="s">
        <v>117</v>
      </c>
      <c r="G70" s="50">
        <v>0</v>
      </c>
    </row>
    <row r="71" spans="1:7" s="25" customFormat="1" ht="0.75" customHeight="1">
      <c r="A71" s="45"/>
      <c r="B71" s="46"/>
      <c r="C71" s="47"/>
      <c r="D71" s="46"/>
      <c r="E71" s="48"/>
      <c r="F71" s="49"/>
      <c r="G71" s="50"/>
    </row>
    <row r="72" spans="1:8" s="20" customFormat="1" ht="12.75">
      <c r="A72" s="58" t="s">
        <v>60</v>
      </c>
      <c r="B72" s="59"/>
      <c r="C72" s="60"/>
      <c r="D72" s="59"/>
      <c r="E72" s="61"/>
      <c r="F72" s="91" t="s">
        <v>4</v>
      </c>
      <c r="G72" s="55">
        <f>+G76+G79+G87+G92+G101+G103+G105+G107+G73+G109+G99</f>
        <v>1055441</v>
      </c>
      <c r="H72" s="22"/>
    </row>
    <row r="73" spans="1:8" s="20" customFormat="1" ht="12.75">
      <c r="A73" s="58" t="s">
        <v>60</v>
      </c>
      <c r="B73" s="59" t="s">
        <v>29</v>
      </c>
      <c r="C73" s="60"/>
      <c r="D73" s="59"/>
      <c r="E73" s="61"/>
      <c r="F73" s="91" t="s">
        <v>129</v>
      </c>
      <c r="G73" s="55">
        <f>G74</f>
        <v>0</v>
      </c>
      <c r="H73" s="22"/>
    </row>
    <row r="74" spans="1:8" s="20" customFormat="1" ht="12.75">
      <c r="A74" s="58" t="s">
        <v>60</v>
      </c>
      <c r="B74" s="59" t="s">
        <v>29</v>
      </c>
      <c r="C74" s="60" t="s">
        <v>30</v>
      </c>
      <c r="D74" s="59"/>
      <c r="E74" s="61"/>
      <c r="F74" s="36" t="s">
        <v>130</v>
      </c>
      <c r="G74" s="62">
        <v>0</v>
      </c>
      <c r="H74" s="22"/>
    </row>
    <row r="75" spans="1:8" s="20" customFormat="1" ht="12.75">
      <c r="A75" s="58" t="s">
        <v>60</v>
      </c>
      <c r="B75" s="59" t="s">
        <v>29</v>
      </c>
      <c r="C75" s="60" t="s">
        <v>31</v>
      </c>
      <c r="D75" s="59"/>
      <c r="E75" s="61"/>
      <c r="F75" s="36" t="s">
        <v>134</v>
      </c>
      <c r="G75" s="62">
        <v>0</v>
      </c>
      <c r="H75" s="22"/>
    </row>
    <row r="76" spans="1:8" s="20" customFormat="1" ht="12.75">
      <c r="A76" s="58" t="s">
        <v>60</v>
      </c>
      <c r="B76" s="59" t="s">
        <v>28</v>
      </c>
      <c r="C76" s="60"/>
      <c r="D76" s="59"/>
      <c r="E76" s="61"/>
      <c r="F76" s="91" t="s">
        <v>5</v>
      </c>
      <c r="G76" s="55">
        <f>G77+G78</f>
        <v>707651</v>
      </c>
      <c r="H76" s="22"/>
    </row>
    <row r="77" spans="1:8" s="20" customFormat="1" ht="12.75">
      <c r="A77" s="58" t="s">
        <v>60</v>
      </c>
      <c r="B77" s="59" t="s">
        <v>28</v>
      </c>
      <c r="C77" s="60" t="s">
        <v>30</v>
      </c>
      <c r="D77" s="59"/>
      <c r="E77" s="61"/>
      <c r="F77" s="36" t="s">
        <v>61</v>
      </c>
      <c r="G77" s="27">
        <v>707651</v>
      </c>
      <c r="H77" s="22"/>
    </row>
    <row r="78" spans="1:8" s="20" customFormat="1" ht="12.75">
      <c r="A78" s="58"/>
      <c r="B78" s="59" t="s">
        <v>28</v>
      </c>
      <c r="C78" s="60" t="s">
        <v>32</v>
      </c>
      <c r="D78" s="59"/>
      <c r="E78" s="61"/>
      <c r="F78" s="36" t="s">
        <v>111</v>
      </c>
      <c r="G78" s="27">
        <v>0</v>
      </c>
      <c r="H78" s="22"/>
    </row>
    <row r="79" spans="1:9" s="20" customFormat="1" ht="12.75">
      <c r="A79" s="58" t="s">
        <v>60</v>
      </c>
      <c r="B79" s="59" t="s">
        <v>37</v>
      </c>
      <c r="C79" s="60"/>
      <c r="D79" s="59"/>
      <c r="E79" s="61"/>
      <c r="F79" s="91" t="s">
        <v>62</v>
      </c>
      <c r="G79" s="55">
        <f>SUM(G80+G81+G82+G83+G84+G85+G86)</f>
        <v>0</v>
      </c>
      <c r="H79" s="22"/>
      <c r="I79" s="22"/>
    </row>
    <row r="80" spans="1:8" s="20" customFormat="1" ht="12.75">
      <c r="A80" s="58" t="s">
        <v>60</v>
      </c>
      <c r="B80" s="59" t="s">
        <v>37</v>
      </c>
      <c r="C80" s="60" t="s">
        <v>30</v>
      </c>
      <c r="D80" s="59"/>
      <c r="E80" s="61"/>
      <c r="F80" s="36" t="s">
        <v>63</v>
      </c>
      <c r="G80" s="27">
        <v>0</v>
      </c>
      <c r="H80" s="22"/>
    </row>
    <row r="81" spans="1:8" s="20" customFormat="1" ht="12.75">
      <c r="A81" s="58" t="s">
        <v>60</v>
      </c>
      <c r="B81" s="59" t="s">
        <v>37</v>
      </c>
      <c r="C81" s="60" t="s">
        <v>33</v>
      </c>
      <c r="D81" s="59"/>
      <c r="E81" s="61"/>
      <c r="F81" s="36" t="s">
        <v>103</v>
      </c>
      <c r="G81" s="27">
        <v>0</v>
      </c>
      <c r="H81" s="22"/>
    </row>
    <row r="82" spans="1:8" s="20" customFormat="1" ht="12.75">
      <c r="A82" s="58" t="s">
        <v>60</v>
      </c>
      <c r="B82" s="59" t="s">
        <v>37</v>
      </c>
      <c r="C82" s="60" t="s">
        <v>36</v>
      </c>
      <c r="D82" s="59"/>
      <c r="E82" s="61"/>
      <c r="F82" s="36" t="s">
        <v>104</v>
      </c>
      <c r="G82" s="27">
        <v>0</v>
      </c>
      <c r="H82" s="22"/>
    </row>
    <row r="83" spans="1:8" s="20" customFormat="1" ht="12.75">
      <c r="A83" s="58" t="s">
        <v>60</v>
      </c>
      <c r="B83" s="59" t="s">
        <v>37</v>
      </c>
      <c r="C83" s="60" t="s">
        <v>40</v>
      </c>
      <c r="D83" s="59"/>
      <c r="E83" s="61"/>
      <c r="F83" s="36" t="s">
        <v>105</v>
      </c>
      <c r="G83" s="27">
        <v>0</v>
      </c>
      <c r="H83" s="22"/>
    </row>
    <row r="84" spans="1:8" s="20" customFormat="1" ht="12.75">
      <c r="A84" s="58" t="s">
        <v>60</v>
      </c>
      <c r="B84" s="59" t="s">
        <v>37</v>
      </c>
      <c r="C84" s="60" t="s">
        <v>46</v>
      </c>
      <c r="D84" s="59"/>
      <c r="E84" s="61"/>
      <c r="F84" s="36" t="s">
        <v>64</v>
      </c>
      <c r="G84" s="27">
        <v>0</v>
      </c>
      <c r="H84" s="22"/>
    </row>
    <row r="85" spans="1:8" s="20" customFormat="1" ht="12.75">
      <c r="A85" s="58" t="s">
        <v>60</v>
      </c>
      <c r="B85" s="59" t="s">
        <v>37</v>
      </c>
      <c r="C85" s="60" t="s">
        <v>48</v>
      </c>
      <c r="D85" s="59"/>
      <c r="E85" s="61"/>
      <c r="F85" s="36" t="s">
        <v>65</v>
      </c>
      <c r="G85" s="27">
        <v>0</v>
      </c>
      <c r="H85" s="22"/>
    </row>
    <row r="86" spans="1:8" s="20" customFormat="1" ht="12.75">
      <c r="A86" s="58" t="s">
        <v>60</v>
      </c>
      <c r="B86" s="59" t="s">
        <v>37</v>
      </c>
      <c r="C86" s="60" t="s">
        <v>106</v>
      </c>
      <c r="D86" s="59"/>
      <c r="E86" s="61"/>
      <c r="F86" s="36" t="s">
        <v>2</v>
      </c>
      <c r="G86" s="27">
        <v>0</v>
      </c>
      <c r="H86" s="22"/>
    </row>
    <row r="87" spans="1:8" s="20" customFormat="1" ht="12.75">
      <c r="A87" s="51" t="s">
        <v>60</v>
      </c>
      <c r="B87" s="52" t="s">
        <v>35</v>
      </c>
      <c r="C87" s="53"/>
      <c r="D87" s="52"/>
      <c r="E87" s="54"/>
      <c r="F87" s="91" t="s">
        <v>66</v>
      </c>
      <c r="G87" s="55">
        <f>G88+G89+G90+G91</f>
        <v>114398</v>
      </c>
      <c r="H87" s="22"/>
    </row>
    <row r="88" spans="1:8" s="20" customFormat="1" ht="12.75">
      <c r="A88" s="58" t="s">
        <v>60</v>
      </c>
      <c r="B88" s="59" t="s">
        <v>35</v>
      </c>
      <c r="C88" s="60" t="s">
        <v>30</v>
      </c>
      <c r="D88" s="59"/>
      <c r="E88" s="61"/>
      <c r="F88" s="36" t="s">
        <v>67</v>
      </c>
      <c r="G88" s="27">
        <v>0</v>
      </c>
      <c r="H88" s="22"/>
    </row>
    <row r="89" spans="1:8" s="20" customFormat="1" ht="12.75">
      <c r="A89" s="58" t="s">
        <v>60</v>
      </c>
      <c r="B89" s="59" t="s">
        <v>35</v>
      </c>
      <c r="C89" s="60" t="s">
        <v>31</v>
      </c>
      <c r="D89" s="59"/>
      <c r="E89" s="61"/>
      <c r="F89" s="36" t="s">
        <v>68</v>
      </c>
      <c r="G89" s="27">
        <v>0</v>
      </c>
      <c r="H89" s="22"/>
    </row>
    <row r="90" spans="1:8" s="20" customFormat="1" ht="12.75">
      <c r="A90" s="58" t="s">
        <v>60</v>
      </c>
      <c r="B90" s="59" t="s">
        <v>35</v>
      </c>
      <c r="C90" s="60" t="s">
        <v>36</v>
      </c>
      <c r="D90" s="59"/>
      <c r="E90" s="61"/>
      <c r="F90" s="36" t="s">
        <v>90</v>
      </c>
      <c r="G90" s="27">
        <v>0</v>
      </c>
      <c r="H90" s="22"/>
    </row>
    <row r="91" spans="1:8" s="20" customFormat="1" ht="12.75">
      <c r="A91" s="58" t="s">
        <v>60</v>
      </c>
      <c r="B91" s="59" t="s">
        <v>35</v>
      </c>
      <c r="C91" s="60" t="s">
        <v>39</v>
      </c>
      <c r="D91" s="59"/>
      <c r="E91" s="61"/>
      <c r="F91" s="36" t="s">
        <v>131</v>
      </c>
      <c r="G91" s="27">
        <v>114398</v>
      </c>
      <c r="H91" s="22"/>
    </row>
    <row r="92" spans="1:8" s="20" customFormat="1" ht="12.75">
      <c r="A92" s="51" t="s">
        <v>60</v>
      </c>
      <c r="B92" s="52" t="s">
        <v>38</v>
      </c>
      <c r="C92" s="53"/>
      <c r="D92" s="52"/>
      <c r="E92" s="54"/>
      <c r="F92" s="91" t="s">
        <v>69</v>
      </c>
      <c r="G92" s="26">
        <f>G94</f>
        <v>0</v>
      </c>
      <c r="H92" s="22"/>
    </row>
    <row r="93" spans="1:8" s="20" customFormat="1" ht="12.75">
      <c r="A93" s="51" t="s">
        <v>60</v>
      </c>
      <c r="B93" s="52" t="s">
        <v>38</v>
      </c>
      <c r="C93" s="53" t="s">
        <v>30</v>
      </c>
      <c r="D93" s="52"/>
      <c r="E93" s="54"/>
      <c r="F93" s="36" t="s">
        <v>70</v>
      </c>
      <c r="G93" s="27">
        <v>0</v>
      </c>
      <c r="H93" s="22"/>
    </row>
    <row r="94" spans="1:8" s="20" customFormat="1" ht="12.75">
      <c r="A94" s="51" t="s">
        <v>60</v>
      </c>
      <c r="B94" s="52" t="s">
        <v>38</v>
      </c>
      <c r="C94" s="53" t="s">
        <v>31</v>
      </c>
      <c r="D94" s="52"/>
      <c r="E94" s="54"/>
      <c r="F94" s="36" t="s">
        <v>71</v>
      </c>
      <c r="G94" s="27">
        <v>0</v>
      </c>
      <c r="H94" s="22"/>
    </row>
    <row r="95" spans="1:8" s="20" customFormat="1" ht="12.75">
      <c r="A95" s="51" t="s">
        <v>60</v>
      </c>
      <c r="B95" s="52" t="s">
        <v>38</v>
      </c>
      <c r="C95" s="53" t="s">
        <v>32</v>
      </c>
      <c r="D95" s="52"/>
      <c r="E95" s="54"/>
      <c r="F95" s="36" t="s">
        <v>72</v>
      </c>
      <c r="G95" s="27">
        <v>0</v>
      </c>
      <c r="H95" s="22"/>
    </row>
    <row r="96" spans="1:8" s="20" customFormat="1" ht="12.75">
      <c r="A96" s="51" t="s">
        <v>60</v>
      </c>
      <c r="B96" s="52" t="s">
        <v>38</v>
      </c>
      <c r="C96" s="53" t="s">
        <v>33</v>
      </c>
      <c r="D96" s="52" t="s">
        <v>91</v>
      </c>
      <c r="E96" s="54"/>
      <c r="F96" s="36" t="s">
        <v>73</v>
      </c>
      <c r="G96" s="27">
        <v>0</v>
      </c>
      <c r="H96" s="22"/>
    </row>
    <row r="97" spans="1:8" s="20" customFormat="1" ht="12.75">
      <c r="A97" s="51" t="s">
        <v>60</v>
      </c>
      <c r="B97" s="52" t="s">
        <v>38</v>
      </c>
      <c r="C97" s="53" t="s">
        <v>40</v>
      </c>
      <c r="D97" s="52" t="s">
        <v>91</v>
      </c>
      <c r="E97" s="54" t="s">
        <v>91</v>
      </c>
      <c r="F97" s="36" t="s">
        <v>92</v>
      </c>
      <c r="G97" s="27">
        <v>0</v>
      </c>
      <c r="H97" s="22"/>
    </row>
    <row r="98" spans="1:8" s="20" customFormat="1" ht="12.75">
      <c r="A98" s="51" t="s">
        <v>60</v>
      </c>
      <c r="B98" s="52" t="s">
        <v>38</v>
      </c>
      <c r="C98" s="53" t="s">
        <v>34</v>
      </c>
      <c r="D98" s="52"/>
      <c r="E98" s="54"/>
      <c r="F98" s="36" t="s">
        <v>2</v>
      </c>
      <c r="G98" s="27">
        <v>0</v>
      </c>
      <c r="H98" s="22"/>
    </row>
    <row r="99" spans="1:8" s="20" customFormat="1" ht="12.75">
      <c r="A99" s="51" t="s">
        <v>60</v>
      </c>
      <c r="B99" s="52" t="s">
        <v>138</v>
      </c>
      <c r="C99" s="53"/>
      <c r="D99" s="52"/>
      <c r="E99" s="54"/>
      <c r="F99" s="91" t="s">
        <v>139</v>
      </c>
      <c r="G99" s="26">
        <f>G100</f>
        <v>110908</v>
      </c>
      <c r="H99" s="22"/>
    </row>
    <row r="100" spans="1:8" s="20" customFormat="1" ht="12.75">
      <c r="A100" s="51" t="s">
        <v>60</v>
      </c>
      <c r="B100" s="52" t="s">
        <v>138</v>
      </c>
      <c r="C100" s="53" t="s">
        <v>31</v>
      </c>
      <c r="D100" s="52"/>
      <c r="E100" s="54"/>
      <c r="F100" s="36" t="s">
        <v>140</v>
      </c>
      <c r="G100" s="27">
        <v>110908</v>
      </c>
      <c r="H100" s="22"/>
    </row>
    <row r="101" spans="1:8" s="20" customFormat="1" ht="12.75">
      <c r="A101" s="51" t="s">
        <v>60</v>
      </c>
      <c r="B101" s="52" t="s">
        <v>113</v>
      </c>
      <c r="C101" s="53"/>
      <c r="D101" s="52"/>
      <c r="E101" s="54"/>
      <c r="F101" s="91" t="s">
        <v>114</v>
      </c>
      <c r="G101" s="55">
        <f>G102</f>
        <v>0</v>
      </c>
      <c r="H101" s="22"/>
    </row>
    <row r="102" spans="1:8" s="20" customFormat="1" ht="12.75">
      <c r="A102" s="41" t="s">
        <v>60</v>
      </c>
      <c r="B102" s="30" t="s">
        <v>113</v>
      </c>
      <c r="C102" s="42" t="s">
        <v>40</v>
      </c>
      <c r="D102" s="30"/>
      <c r="E102" s="43"/>
      <c r="F102" s="32" t="s">
        <v>115</v>
      </c>
      <c r="G102" s="26">
        <v>0</v>
      </c>
      <c r="H102" s="22"/>
    </row>
    <row r="103" spans="1:8" s="20" customFormat="1" ht="12.75">
      <c r="A103" s="51" t="s">
        <v>60</v>
      </c>
      <c r="B103" s="52" t="s">
        <v>118</v>
      </c>
      <c r="C103" s="53"/>
      <c r="D103" s="52"/>
      <c r="E103" s="54"/>
      <c r="F103" s="91" t="s">
        <v>122</v>
      </c>
      <c r="G103" s="55">
        <f>G104</f>
        <v>91823</v>
      </c>
      <c r="H103" s="22"/>
    </row>
    <row r="104" spans="1:8" s="20" customFormat="1" ht="12.75">
      <c r="A104" s="41" t="s">
        <v>60</v>
      </c>
      <c r="B104" s="30" t="s">
        <v>118</v>
      </c>
      <c r="C104" s="42" t="s">
        <v>31</v>
      </c>
      <c r="D104" s="30"/>
      <c r="E104" s="43"/>
      <c r="F104" s="32" t="s">
        <v>119</v>
      </c>
      <c r="G104" s="26">
        <v>91823</v>
      </c>
      <c r="H104" s="22"/>
    </row>
    <row r="105" spans="1:8" s="20" customFormat="1" ht="12.75">
      <c r="A105" s="51" t="s">
        <v>60</v>
      </c>
      <c r="B105" s="52" t="s">
        <v>120</v>
      </c>
      <c r="C105" s="53"/>
      <c r="D105" s="52"/>
      <c r="E105" s="54"/>
      <c r="F105" s="91" t="s">
        <v>121</v>
      </c>
      <c r="G105" s="26">
        <f>G106</f>
        <v>0</v>
      </c>
      <c r="H105" s="22"/>
    </row>
    <row r="106" spans="1:8" s="20" customFormat="1" ht="12.75">
      <c r="A106" s="51" t="s">
        <v>60</v>
      </c>
      <c r="B106" s="52" t="s">
        <v>120</v>
      </c>
      <c r="C106" s="53" t="s">
        <v>30</v>
      </c>
      <c r="D106" s="52"/>
      <c r="E106" s="54"/>
      <c r="F106" s="36" t="s">
        <v>125</v>
      </c>
      <c r="G106" s="26">
        <v>0</v>
      </c>
      <c r="H106" s="22"/>
    </row>
    <row r="107" spans="1:8" s="20" customFormat="1" ht="12.75">
      <c r="A107" s="51" t="s">
        <v>60</v>
      </c>
      <c r="B107" s="52" t="s">
        <v>123</v>
      </c>
      <c r="C107" s="53"/>
      <c r="D107" s="52"/>
      <c r="E107" s="54"/>
      <c r="F107" s="91" t="s">
        <v>124</v>
      </c>
      <c r="G107" s="26">
        <f>G108</f>
        <v>30661</v>
      </c>
      <c r="H107" s="22"/>
    </row>
    <row r="108" spans="1:8" s="20" customFormat="1" ht="12.75">
      <c r="A108" s="51" t="s">
        <v>60</v>
      </c>
      <c r="B108" s="52" t="s">
        <v>123</v>
      </c>
      <c r="C108" s="53" t="s">
        <v>30</v>
      </c>
      <c r="D108" s="52"/>
      <c r="E108" s="54"/>
      <c r="F108" s="36" t="s">
        <v>141</v>
      </c>
      <c r="G108" s="26">
        <v>30661</v>
      </c>
      <c r="H108" s="22"/>
    </row>
    <row r="109" spans="1:8" s="20" customFormat="1" ht="12.75">
      <c r="A109" s="51" t="s">
        <v>135</v>
      </c>
      <c r="B109" s="52" t="s">
        <v>29</v>
      </c>
      <c r="C109" s="53" t="s">
        <v>34</v>
      </c>
      <c r="D109" s="52"/>
      <c r="E109" s="54"/>
      <c r="F109" s="36" t="s">
        <v>136</v>
      </c>
      <c r="G109" s="26">
        <f>G110</f>
        <v>0</v>
      </c>
      <c r="H109" s="22"/>
    </row>
    <row r="110" spans="1:8" s="20" customFormat="1" ht="12.75">
      <c r="A110" s="51" t="s">
        <v>135</v>
      </c>
      <c r="B110" s="52" t="s">
        <v>29</v>
      </c>
      <c r="C110" s="53"/>
      <c r="D110" s="52"/>
      <c r="E110" s="54"/>
      <c r="F110" s="36" t="s">
        <v>136</v>
      </c>
      <c r="G110" s="27">
        <v>0</v>
      </c>
      <c r="H110" s="22"/>
    </row>
    <row r="111" spans="1:8" s="20" customFormat="1" ht="12.75">
      <c r="A111" s="92" t="s">
        <v>74</v>
      </c>
      <c r="B111" s="93"/>
      <c r="C111" s="94"/>
      <c r="D111" s="93"/>
      <c r="E111" s="95"/>
      <c r="F111" s="96" t="s">
        <v>6</v>
      </c>
      <c r="G111" s="97"/>
      <c r="H111" s="22"/>
    </row>
    <row r="112" spans="1:8" s="20" customFormat="1" ht="12.75">
      <c r="A112" s="98"/>
      <c r="B112" s="99"/>
      <c r="C112" s="100"/>
      <c r="D112" s="99"/>
      <c r="E112" s="101"/>
      <c r="F112" s="32"/>
      <c r="G112" s="27"/>
      <c r="H112" s="22"/>
    </row>
    <row r="113" spans="1:8" s="20" customFormat="1" ht="14.25">
      <c r="A113" s="102"/>
      <c r="B113" s="103"/>
      <c r="C113" s="104"/>
      <c r="D113" s="103"/>
      <c r="E113" s="105"/>
      <c r="F113" s="44" t="s">
        <v>80</v>
      </c>
      <c r="G113" s="37">
        <f>SUM(G12+G72)</f>
        <v>16692192</v>
      </c>
      <c r="H113" s="22"/>
    </row>
    <row r="114" spans="1:8" s="20" customFormat="1" ht="13.5" thickBot="1">
      <c r="A114" s="106"/>
      <c r="B114" s="107"/>
      <c r="C114" s="108"/>
      <c r="D114" s="107"/>
      <c r="E114" s="109"/>
      <c r="F114" s="110"/>
      <c r="G114" s="38"/>
      <c r="H114" s="22"/>
    </row>
    <row r="115" spans="1:7" s="20" customFormat="1" ht="12.75">
      <c r="A115" s="39"/>
      <c r="B115" s="39"/>
      <c r="C115" s="39"/>
      <c r="D115" s="39"/>
      <c r="E115" s="39"/>
      <c r="F115" s="111"/>
      <c r="G115" s="39"/>
    </row>
    <row r="116" spans="1:7" s="20" customFormat="1" ht="12.75">
      <c r="A116" s="39"/>
      <c r="B116" s="39"/>
      <c r="C116" s="39"/>
      <c r="D116" s="39"/>
      <c r="E116" s="39"/>
      <c r="F116" s="112"/>
      <c r="G116" s="113"/>
    </row>
    <row r="117" spans="1:7" s="20" customFormat="1" ht="12.75">
      <c r="A117" s="39"/>
      <c r="B117" s="39"/>
      <c r="C117" s="39"/>
      <c r="D117" s="39"/>
      <c r="E117" s="39"/>
      <c r="F117" s="111" t="s">
        <v>108</v>
      </c>
      <c r="G117" s="39"/>
    </row>
    <row r="118" spans="1:7" s="20" customFormat="1" ht="12.75">
      <c r="A118" s="39"/>
      <c r="B118" s="39"/>
      <c r="C118" s="39"/>
      <c r="D118" s="39"/>
      <c r="E118" s="39"/>
      <c r="F118" s="39" t="s">
        <v>109</v>
      </c>
      <c r="G118" s="39"/>
    </row>
    <row r="119" spans="1:7" s="20" customFormat="1" ht="12.75">
      <c r="A119" s="39"/>
      <c r="B119" s="39"/>
      <c r="C119" s="39"/>
      <c r="D119" s="39"/>
      <c r="E119" s="39"/>
      <c r="F119" s="111"/>
      <c r="G119" s="39"/>
    </row>
    <row r="120" spans="1:7" s="20" customFormat="1" ht="12.75">
      <c r="A120" s="39"/>
      <c r="B120" s="39"/>
      <c r="C120" s="39"/>
      <c r="D120" s="39"/>
      <c r="E120" s="39"/>
      <c r="F120" s="111"/>
      <c r="G120" s="39"/>
    </row>
    <row r="121" spans="1:7" s="20" customFormat="1" ht="12.75">
      <c r="A121" s="39"/>
      <c r="B121" s="39"/>
      <c r="C121" s="39"/>
      <c r="D121" s="39"/>
      <c r="E121" s="39"/>
      <c r="F121" s="111"/>
      <c r="G121" s="39"/>
    </row>
    <row r="122" spans="1:7" s="20" customFormat="1" ht="12.75">
      <c r="A122" s="39"/>
      <c r="B122" s="39"/>
      <c r="C122" s="39"/>
      <c r="D122" s="39"/>
      <c r="E122" s="39"/>
      <c r="F122" s="111"/>
      <c r="G122" s="39"/>
    </row>
    <row r="123" spans="1:7" s="20" customFormat="1" ht="12.75">
      <c r="A123" s="39"/>
      <c r="B123" s="39"/>
      <c r="C123" s="39"/>
      <c r="D123" s="39"/>
      <c r="E123" s="39"/>
      <c r="F123" s="111"/>
      <c r="G123" s="39"/>
    </row>
    <row r="124" spans="1:7" s="20" customFormat="1" ht="12.75">
      <c r="A124" s="39"/>
      <c r="B124" s="39"/>
      <c r="C124" s="39"/>
      <c r="D124" s="39"/>
      <c r="E124" s="39"/>
      <c r="F124" s="111"/>
      <c r="G124" s="39"/>
    </row>
    <row r="125" spans="1:7" s="20" customFormat="1" ht="12.75">
      <c r="A125" s="39"/>
      <c r="B125" s="39"/>
      <c r="C125" s="39"/>
      <c r="D125" s="39"/>
      <c r="E125" s="39"/>
      <c r="F125" s="111"/>
      <c r="G125" s="39"/>
    </row>
    <row r="126" spans="1:7" s="20" customFormat="1" ht="12.75">
      <c r="A126" s="39"/>
      <c r="B126" s="39"/>
      <c r="C126" s="39"/>
      <c r="D126" s="39"/>
      <c r="E126" s="39"/>
      <c r="F126" s="111"/>
      <c r="G126" s="39"/>
    </row>
    <row r="127" spans="1:7" s="20" customFormat="1" ht="12.75">
      <c r="A127" s="39"/>
      <c r="B127" s="39"/>
      <c r="C127" s="39"/>
      <c r="D127" s="39"/>
      <c r="E127" s="39"/>
      <c r="F127" s="111"/>
      <c r="G127" s="39"/>
    </row>
    <row r="128" spans="1:7" s="20" customFormat="1" ht="12.75">
      <c r="A128" s="39"/>
      <c r="B128" s="39"/>
      <c r="C128" s="39"/>
      <c r="D128" s="39"/>
      <c r="E128" s="39"/>
      <c r="F128" s="111"/>
      <c r="G128" s="39"/>
    </row>
    <row r="129" spans="1:7" s="20" customFormat="1" ht="12.75">
      <c r="A129" s="39"/>
      <c r="B129" s="39"/>
      <c r="C129" s="39"/>
      <c r="D129" s="39"/>
      <c r="E129" s="39"/>
      <c r="F129" s="111"/>
      <c r="G129" s="39"/>
    </row>
    <row r="130" spans="1:7" s="20" customFormat="1" ht="12.75">
      <c r="A130" s="39"/>
      <c r="B130" s="39"/>
      <c r="C130" s="39"/>
      <c r="D130" s="39"/>
      <c r="E130" s="39"/>
      <c r="F130" s="111"/>
      <c r="G130" s="39"/>
    </row>
    <row r="131" spans="1:7" s="20" customFormat="1" ht="12.75">
      <c r="A131" s="39"/>
      <c r="B131" s="39"/>
      <c r="C131" s="39"/>
      <c r="D131" s="39"/>
      <c r="E131" s="39"/>
      <c r="F131" s="111"/>
      <c r="G131" s="39"/>
    </row>
    <row r="132" spans="1:7" s="20" customFormat="1" ht="12.75">
      <c r="A132" s="39"/>
      <c r="B132" s="39"/>
      <c r="C132" s="39"/>
      <c r="D132" s="39"/>
      <c r="E132" s="39"/>
      <c r="F132" s="111"/>
      <c r="G132" s="39"/>
    </row>
    <row r="133" spans="1:7" s="20" customFormat="1" ht="12.75">
      <c r="A133" s="39"/>
      <c r="B133" s="39"/>
      <c r="C133" s="39"/>
      <c r="D133" s="39"/>
      <c r="E133" s="39"/>
      <c r="F133" s="111"/>
      <c r="G133" s="39"/>
    </row>
    <row r="134" spans="1:7" s="20" customFormat="1" ht="12.75">
      <c r="A134" s="39"/>
      <c r="B134" s="39"/>
      <c r="C134" s="39"/>
      <c r="D134" s="39"/>
      <c r="E134" s="39"/>
      <c r="F134" s="111"/>
      <c r="G134" s="39"/>
    </row>
    <row r="135" spans="1:7" s="20" customFormat="1" ht="12.75">
      <c r="A135" s="39"/>
      <c r="B135" s="39"/>
      <c r="C135" s="39"/>
      <c r="D135" s="39"/>
      <c r="E135" s="39"/>
      <c r="F135" s="111"/>
      <c r="G135" s="39"/>
    </row>
    <row r="136" spans="1:7" s="20" customFormat="1" ht="12.75">
      <c r="A136" s="39"/>
      <c r="B136" s="39"/>
      <c r="C136" s="39"/>
      <c r="D136" s="39"/>
      <c r="E136" s="39"/>
      <c r="F136" s="111"/>
      <c r="G136" s="39"/>
    </row>
    <row r="137" spans="1:7" s="20" customFormat="1" ht="12.75">
      <c r="A137" s="39"/>
      <c r="B137" s="39"/>
      <c r="C137" s="39"/>
      <c r="D137" s="39"/>
      <c r="E137" s="39"/>
      <c r="F137" s="111"/>
      <c r="G137" s="39"/>
    </row>
    <row r="138" spans="1:7" s="20" customFormat="1" ht="12.75">
      <c r="A138" s="39"/>
      <c r="B138" s="39"/>
      <c r="C138" s="39"/>
      <c r="D138" s="39"/>
      <c r="E138" s="39"/>
      <c r="F138" s="111"/>
      <c r="G138" s="39"/>
    </row>
    <row r="139" spans="1:7" s="20" customFormat="1" ht="12.75">
      <c r="A139" s="39"/>
      <c r="B139" s="39"/>
      <c r="C139" s="39"/>
      <c r="D139" s="39"/>
      <c r="E139" s="39"/>
      <c r="F139" s="111"/>
      <c r="G139" s="39"/>
    </row>
    <row r="140" spans="1:7" s="20" customFormat="1" ht="12.75">
      <c r="A140" s="39"/>
      <c r="B140" s="39"/>
      <c r="C140" s="39"/>
      <c r="D140" s="39"/>
      <c r="E140" s="39"/>
      <c r="F140" s="111"/>
      <c r="G140" s="39"/>
    </row>
    <row r="141" spans="1:7" s="20" customFormat="1" ht="12.75">
      <c r="A141" s="39"/>
      <c r="B141" s="39"/>
      <c r="C141" s="39"/>
      <c r="D141" s="39"/>
      <c r="E141" s="39"/>
      <c r="F141" s="111"/>
      <c r="G141" s="39"/>
    </row>
    <row r="142" spans="1:7" s="20" customFormat="1" ht="12.75">
      <c r="A142" s="39"/>
      <c r="B142" s="39"/>
      <c r="C142" s="39"/>
      <c r="D142" s="39"/>
      <c r="E142" s="39"/>
      <c r="F142" s="111"/>
      <c r="G142" s="39"/>
    </row>
    <row r="143" spans="1:7" s="20" customFormat="1" ht="12.75">
      <c r="A143" s="39"/>
      <c r="B143" s="39"/>
      <c r="C143" s="39"/>
      <c r="D143" s="39"/>
      <c r="E143" s="39"/>
      <c r="F143" s="111"/>
      <c r="G143" s="39"/>
    </row>
    <row r="144" spans="1:7" s="20" customFormat="1" ht="12.75">
      <c r="A144" s="39"/>
      <c r="B144" s="39"/>
      <c r="C144" s="39"/>
      <c r="D144" s="39"/>
      <c r="E144" s="39"/>
      <c r="F144" s="111"/>
      <c r="G144" s="39"/>
    </row>
    <row r="145" spans="1:7" s="20" customFormat="1" ht="12.75">
      <c r="A145" s="39"/>
      <c r="B145" s="39"/>
      <c r="C145" s="39"/>
      <c r="D145" s="39"/>
      <c r="E145" s="39"/>
      <c r="F145" s="111"/>
      <c r="G145" s="39"/>
    </row>
    <row r="146" spans="1:7" s="20" customFormat="1" ht="12.75">
      <c r="A146" s="39"/>
      <c r="B146" s="39"/>
      <c r="C146" s="39"/>
      <c r="D146" s="39"/>
      <c r="E146" s="39"/>
      <c r="F146" s="111"/>
      <c r="G146" s="39"/>
    </row>
    <row r="147" spans="1:7" s="20" customFormat="1" ht="12.75">
      <c r="A147" s="39"/>
      <c r="B147" s="39"/>
      <c r="C147" s="39"/>
      <c r="D147" s="39"/>
      <c r="E147" s="39"/>
      <c r="F147" s="111"/>
      <c r="G147" s="39"/>
    </row>
    <row r="148" spans="1:7" s="20" customFormat="1" ht="12.75">
      <c r="A148" s="39"/>
      <c r="B148" s="39"/>
      <c r="C148" s="39"/>
      <c r="D148" s="39"/>
      <c r="E148" s="39"/>
      <c r="F148" s="111"/>
      <c r="G148" s="39"/>
    </row>
    <row r="149" spans="1:7" s="20" customFormat="1" ht="12.75">
      <c r="A149" s="39"/>
      <c r="B149" s="39"/>
      <c r="C149" s="39"/>
      <c r="D149" s="39"/>
      <c r="E149" s="39"/>
      <c r="F149" s="111"/>
      <c r="G149" s="39"/>
    </row>
    <row r="150" spans="1:7" s="20" customFormat="1" ht="12.75">
      <c r="A150" s="39"/>
      <c r="B150" s="39"/>
      <c r="C150" s="39"/>
      <c r="D150" s="39"/>
      <c r="E150" s="39"/>
      <c r="F150" s="111"/>
      <c r="G150" s="39"/>
    </row>
    <row r="151" spans="1:7" s="20" customFormat="1" ht="12.75">
      <c r="A151" s="39"/>
      <c r="B151" s="39"/>
      <c r="C151" s="39"/>
      <c r="D151" s="39"/>
      <c r="E151" s="39"/>
      <c r="F151" s="111"/>
      <c r="G151" s="39"/>
    </row>
    <row r="152" spans="1:7" s="20" customFormat="1" ht="12.75">
      <c r="A152" s="39"/>
      <c r="B152" s="39"/>
      <c r="C152" s="39"/>
      <c r="D152" s="39"/>
      <c r="E152" s="39"/>
      <c r="F152" s="111"/>
      <c r="G152" s="39"/>
    </row>
    <row r="153" spans="1:7" s="20" customFormat="1" ht="12.75">
      <c r="A153" s="39"/>
      <c r="B153" s="39"/>
      <c r="C153" s="39"/>
      <c r="D153" s="39"/>
      <c r="E153" s="39"/>
      <c r="F153" s="111"/>
      <c r="G153" s="39"/>
    </row>
    <row r="154" spans="1:7" s="20" customFormat="1" ht="12.75">
      <c r="A154" s="39"/>
      <c r="B154" s="39"/>
      <c r="C154" s="39"/>
      <c r="D154" s="39"/>
      <c r="E154" s="39"/>
      <c r="F154" s="111"/>
      <c r="G154" s="39"/>
    </row>
    <row r="155" spans="1:7" s="20" customFormat="1" ht="12.75">
      <c r="A155" s="39"/>
      <c r="B155" s="39"/>
      <c r="C155" s="39"/>
      <c r="D155" s="39"/>
      <c r="E155" s="39"/>
      <c r="F155" s="111"/>
      <c r="G155" s="39"/>
    </row>
    <row r="156" spans="1:7" s="20" customFormat="1" ht="12.75">
      <c r="A156" s="39"/>
      <c r="B156" s="39"/>
      <c r="C156" s="39"/>
      <c r="D156" s="39"/>
      <c r="E156" s="39"/>
      <c r="F156" s="111"/>
      <c r="G156" s="39"/>
    </row>
    <row r="157" spans="1:7" s="20" customFormat="1" ht="12.75">
      <c r="A157" s="39"/>
      <c r="B157" s="39"/>
      <c r="C157" s="39"/>
      <c r="D157" s="39"/>
      <c r="E157" s="39"/>
      <c r="F157" s="111"/>
      <c r="G157" s="39"/>
    </row>
    <row r="158" spans="1:7" s="20" customFormat="1" ht="12.75">
      <c r="A158" s="39"/>
      <c r="B158" s="39"/>
      <c r="C158" s="39"/>
      <c r="D158" s="39"/>
      <c r="E158" s="39"/>
      <c r="F158" s="111"/>
      <c r="G158" s="39"/>
    </row>
    <row r="159" spans="1:7" s="20" customFormat="1" ht="12.75">
      <c r="A159" s="39"/>
      <c r="B159" s="39"/>
      <c r="C159" s="39"/>
      <c r="D159" s="39"/>
      <c r="E159" s="39"/>
      <c r="F159" s="111"/>
      <c r="G159" s="39"/>
    </row>
    <row r="160" spans="1:7" s="20" customFormat="1" ht="12.75">
      <c r="A160" s="39"/>
      <c r="B160" s="39"/>
      <c r="C160" s="39"/>
      <c r="D160" s="39"/>
      <c r="E160" s="39"/>
      <c r="F160" s="111"/>
      <c r="G160" s="39"/>
    </row>
    <row r="161" spans="1:7" s="20" customFormat="1" ht="12.75">
      <c r="A161" s="39"/>
      <c r="B161" s="39"/>
      <c r="C161" s="39"/>
      <c r="D161" s="39"/>
      <c r="E161" s="39"/>
      <c r="F161" s="111"/>
      <c r="G161" s="39"/>
    </row>
    <row r="162" spans="1:7" s="20" customFormat="1" ht="12.75">
      <c r="A162" s="39"/>
      <c r="B162" s="39"/>
      <c r="C162" s="39"/>
      <c r="D162" s="39"/>
      <c r="E162" s="39"/>
      <c r="F162" s="111"/>
      <c r="G162" s="39"/>
    </row>
    <row r="163" spans="1:7" s="20" customFormat="1" ht="12.75">
      <c r="A163" s="39"/>
      <c r="B163" s="39"/>
      <c r="C163" s="39"/>
      <c r="D163" s="39"/>
      <c r="E163" s="39"/>
      <c r="F163" s="111"/>
      <c r="G163" s="39"/>
    </row>
    <row r="164" spans="1:7" s="20" customFormat="1" ht="12.75">
      <c r="A164" s="39"/>
      <c r="B164" s="39"/>
      <c r="C164" s="39"/>
      <c r="D164" s="39"/>
      <c r="E164" s="39"/>
      <c r="F164" s="111"/>
      <c r="G164" s="39"/>
    </row>
    <row r="165" spans="1:7" s="20" customFormat="1" ht="12.75">
      <c r="A165" s="39"/>
      <c r="B165" s="39"/>
      <c r="C165" s="39"/>
      <c r="D165" s="39"/>
      <c r="E165" s="39"/>
      <c r="F165" s="111"/>
      <c r="G165" s="39"/>
    </row>
    <row r="166" spans="1:7" s="20" customFormat="1" ht="12.75">
      <c r="A166" s="39"/>
      <c r="B166" s="39"/>
      <c r="C166" s="39"/>
      <c r="D166" s="39"/>
      <c r="E166" s="39"/>
      <c r="F166" s="111"/>
      <c r="G166" s="39"/>
    </row>
    <row r="167" spans="1:6" s="20" customFormat="1" ht="12.75">
      <c r="A167" s="64"/>
      <c r="B167" s="64"/>
      <c r="C167" s="64"/>
      <c r="D167" s="64"/>
      <c r="E167" s="64"/>
      <c r="F167" s="114"/>
    </row>
    <row r="168" spans="1:6" s="20" customFormat="1" ht="12.75">
      <c r="A168" s="64"/>
      <c r="B168" s="64"/>
      <c r="C168" s="64"/>
      <c r="D168" s="64"/>
      <c r="E168" s="64"/>
      <c r="F168" s="114"/>
    </row>
    <row r="169" spans="1:6" s="20" customFormat="1" ht="12.75">
      <c r="A169" s="64"/>
      <c r="B169" s="64"/>
      <c r="C169" s="64"/>
      <c r="D169" s="64"/>
      <c r="E169" s="64"/>
      <c r="F169" s="114"/>
    </row>
    <row r="170" spans="1:6" s="20" customFormat="1" ht="12.75">
      <c r="A170" s="64"/>
      <c r="B170" s="64"/>
      <c r="C170" s="64"/>
      <c r="D170" s="64"/>
      <c r="E170" s="64"/>
      <c r="F170" s="114"/>
    </row>
    <row r="171" spans="1:6" s="20" customFormat="1" ht="12.75">
      <c r="A171" s="64"/>
      <c r="B171" s="64"/>
      <c r="C171" s="64"/>
      <c r="D171" s="64"/>
      <c r="E171" s="64"/>
      <c r="F171" s="114"/>
    </row>
    <row r="172" spans="1:6" s="20" customFormat="1" ht="12.75">
      <c r="A172" s="64"/>
      <c r="B172" s="64"/>
      <c r="C172" s="64"/>
      <c r="D172" s="64"/>
      <c r="E172" s="64"/>
      <c r="F172" s="114"/>
    </row>
    <row r="173" spans="1:6" s="20" customFormat="1" ht="12.75">
      <c r="A173" s="64"/>
      <c r="B173" s="64"/>
      <c r="C173" s="64"/>
      <c r="D173" s="64"/>
      <c r="E173" s="64"/>
      <c r="F173" s="114"/>
    </row>
    <row r="174" spans="1:6" s="20" customFormat="1" ht="12.75">
      <c r="A174" s="64"/>
      <c r="B174" s="64"/>
      <c r="C174" s="64"/>
      <c r="D174" s="64"/>
      <c r="E174" s="64"/>
      <c r="F174" s="114"/>
    </row>
    <row r="175" spans="1:6" s="20" customFormat="1" ht="12.75">
      <c r="A175" s="64"/>
      <c r="B175" s="64"/>
      <c r="C175" s="64"/>
      <c r="D175" s="64"/>
      <c r="E175" s="64"/>
      <c r="F175" s="114"/>
    </row>
    <row r="176" spans="1:6" s="20" customFormat="1" ht="12.75">
      <c r="A176" s="64"/>
      <c r="B176" s="64"/>
      <c r="C176" s="64"/>
      <c r="D176" s="64"/>
      <c r="E176" s="64"/>
      <c r="F176" s="114"/>
    </row>
    <row r="177" ht="12.75">
      <c r="F177" s="114"/>
    </row>
    <row r="178" ht="12.75">
      <c r="F178" s="114"/>
    </row>
    <row r="179" ht="12.75">
      <c r="F179" s="114"/>
    </row>
    <row r="180" ht="12.75">
      <c r="F180" s="114"/>
    </row>
    <row r="181" ht="12.75">
      <c r="F181" s="114"/>
    </row>
    <row r="182" ht="12.75">
      <c r="F182" s="114"/>
    </row>
    <row r="183" ht="12.75">
      <c r="F183" s="114"/>
    </row>
  </sheetData>
  <sheetProtection password="86DF" sheet="1" objects="1" scenarios="1" selectLockedCells="1" selectUnlockedCells="1"/>
  <mergeCells count="2">
    <mergeCell ref="A6:G6"/>
    <mergeCell ref="A7:G7"/>
  </mergeCells>
  <printOptions/>
  <pageMargins left="0.5905511811023623" right="0.5905511811023623" top="0.7874015748031497" bottom="0.3937007874015748" header="0.31496062992125984" footer="0.5118110236220472"/>
  <pageSetup horizontalDpi="300" verticalDpi="300" orientation="portrait" r:id="rId2"/>
  <ignoredErrors>
    <ignoredError sqref="C22 A22:B24 C88 D95 A30:B32 A111:E114 E12:E17 E19 E25:E26 D12:D15 A12:C18 E28 A27:B28 A19:B20 C19:C20" numberStoredAsText="1"/>
    <ignoredError sqref="G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5">
      <selection activeCell="B22" sqref="B22"/>
    </sheetView>
  </sheetViews>
  <sheetFormatPr defaultColWidth="11.421875" defaultRowHeight="12.75"/>
  <cols>
    <col min="8" max="8" width="6.140625" style="0" customWidth="1"/>
  </cols>
  <sheetData>
    <row r="1" ht="12.75">
      <c r="A1" s="2" t="s">
        <v>8</v>
      </c>
    </row>
    <row r="2" ht="12.75">
      <c r="A2" s="2" t="s">
        <v>9</v>
      </c>
    </row>
    <row r="5" ht="18">
      <c r="C5" s="3" t="s">
        <v>24</v>
      </c>
    </row>
    <row r="6" ht="12.75">
      <c r="I6" s="1"/>
    </row>
    <row r="9" ht="18">
      <c r="C9" s="13" t="s">
        <v>10</v>
      </c>
    </row>
    <row r="12" ht="13.5" thickBot="1"/>
    <row r="13" spans="3:8" ht="12.75">
      <c r="C13" s="14" t="s">
        <v>23</v>
      </c>
      <c r="D13" s="5"/>
      <c r="E13" s="5"/>
      <c r="F13" s="6"/>
      <c r="G13" s="14" t="s">
        <v>11</v>
      </c>
      <c r="H13" s="6"/>
    </row>
    <row r="14" spans="3:8" ht="12.75">
      <c r="C14" s="10"/>
      <c r="D14" s="1"/>
      <c r="E14" s="1"/>
      <c r="F14" s="12"/>
      <c r="G14" s="11" t="s">
        <v>12</v>
      </c>
      <c r="H14" s="12"/>
    </row>
    <row r="15" spans="3:8" ht="13.5" thickBot="1">
      <c r="C15" s="7"/>
      <c r="D15" s="8"/>
      <c r="E15" s="8"/>
      <c r="F15" s="9"/>
      <c r="G15" s="7"/>
      <c r="H15" s="9"/>
    </row>
    <row r="16" spans="3:8" ht="12.75">
      <c r="C16" s="10"/>
      <c r="D16" s="1"/>
      <c r="E16" s="1"/>
      <c r="F16" s="12"/>
      <c r="G16" s="10"/>
      <c r="H16" s="12"/>
    </row>
    <row r="17" spans="3:8" ht="12.75">
      <c r="C17" s="10" t="s">
        <v>13</v>
      </c>
      <c r="D17" s="1"/>
      <c r="E17" s="1"/>
      <c r="F17" s="12"/>
      <c r="G17" s="17">
        <v>3600</v>
      </c>
      <c r="H17" s="12"/>
    </row>
    <row r="18" spans="3:8" ht="12.75">
      <c r="C18" s="10"/>
      <c r="D18" s="1"/>
      <c r="E18" s="1"/>
      <c r="F18" s="12"/>
      <c r="G18" s="10"/>
      <c r="H18" s="12"/>
    </row>
    <row r="19" spans="3:8" ht="12.75">
      <c r="C19" s="10" t="s">
        <v>18</v>
      </c>
      <c r="D19" s="1"/>
      <c r="E19" s="1"/>
      <c r="F19" s="12"/>
      <c r="G19" s="17">
        <v>2970</v>
      </c>
      <c r="H19" s="12"/>
    </row>
    <row r="20" spans="3:8" ht="12.75">
      <c r="C20" s="10"/>
      <c r="D20" s="1"/>
      <c r="E20" s="1"/>
      <c r="F20" s="12"/>
      <c r="G20" s="10"/>
      <c r="H20" s="12"/>
    </row>
    <row r="21" spans="3:8" ht="12.75">
      <c r="C21" s="10" t="s">
        <v>19</v>
      </c>
      <c r="D21" s="1"/>
      <c r="E21" s="1"/>
      <c r="F21" s="12"/>
      <c r="G21" s="17">
        <v>1650</v>
      </c>
      <c r="H21" s="12"/>
    </row>
    <row r="22" spans="3:8" ht="12.75">
      <c r="C22" s="10"/>
      <c r="D22" s="1"/>
      <c r="E22" s="1"/>
      <c r="F22" s="12"/>
      <c r="G22" s="10"/>
      <c r="H22" s="12"/>
    </row>
    <row r="23" spans="3:8" ht="12.75">
      <c r="C23" s="10" t="s">
        <v>20</v>
      </c>
      <c r="D23" s="1"/>
      <c r="E23" s="1"/>
      <c r="F23" s="12"/>
      <c r="G23" s="10">
        <v>22</v>
      </c>
      <c r="H23" s="12"/>
    </row>
    <row r="24" spans="3:8" ht="12.75">
      <c r="C24" s="10"/>
      <c r="D24" s="1"/>
      <c r="E24" s="1"/>
      <c r="F24" s="12"/>
      <c r="G24" s="10"/>
      <c r="H24" s="12"/>
    </row>
    <row r="25" spans="3:8" ht="12.75">
      <c r="C25" s="10" t="s">
        <v>21</v>
      </c>
      <c r="D25" s="1"/>
      <c r="E25" s="1"/>
      <c r="F25" s="12"/>
      <c r="G25" s="10">
        <v>600</v>
      </c>
      <c r="H25" s="12"/>
    </row>
    <row r="26" spans="3:8" ht="12.75">
      <c r="C26" s="10"/>
      <c r="D26" s="1"/>
      <c r="E26" s="1"/>
      <c r="F26" s="12"/>
      <c r="G26" s="10"/>
      <c r="H26" s="12"/>
    </row>
    <row r="27" spans="3:8" ht="12.75">
      <c r="C27" s="10" t="s">
        <v>17</v>
      </c>
      <c r="D27" s="1"/>
      <c r="E27" s="1"/>
      <c r="F27" s="12"/>
      <c r="G27" s="10" t="s">
        <v>14</v>
      </c>
      <c r="H27" s="12"/>
    </row>
    <row r="28" spans="3:8" ht="12.75">
      <c r="C28" s="10"/>
      <c r="D28" s="1"/>
      <c r="E28" s="1"/>
      <c r="F28" s="12"/>
      <c r="G28" s="10"/>
      <c r="H28" s="12"/>
    </row>
    <row r="29" spans="3:8" ht="12.75">
      <c r="C29" s="10" t="s">
        <v>22</v>
      </c>
      <c r="D29" s="1"/>
      <c r="E29" s="1"/>
      <c r="F29" s="12"/>
      <c r="G29" s="17">
        <v>2800</v>
      </c>
      <c r="H29" s="12"/>
    </row>
    <row r="30" spans="3:8" ht="13.5" thickBot="1">
      <c r="C30" s="10"/>
      <c r="D30" s="1"/>
      <c r="E30" s="1"/>
      <c r="F30" s="12"/>
      <c r="G30" s="17"/>
      <c r="H30" s="12"/>
    </row>
    <row r="31" spans="3:8" ht="12.75">
      <c r="C31" s="4"/>
      <c r="D31" s="5"/>
      <c r="E31" s="5"/>
      <c r="F31" s="6"/>
      <c r="G31" s="4"/>
      <c r="H31" s="6"/>
    </row>
    <row r="32" spans="3:8" ht="15.75">
      <c r="C32" s="15"/>
      <c r="D32" s="16" t="s">
        <v>15</v>
      </c>
      <c r="E32" s="16"/>
      <c r="F32" s="19"/>
      <c r="G32" s="18">
        <v>11642</v>
      </c>
      <c r="H32" s="12"/>
    </row>
    <row r="33" spans="3:8" ht="13.5" thickBot="1">
      <c r="C33" s="7"/>
      <c r="D33" s="8"/>
      <c r="E33" s="8"/>
      <c r="F33" s="9"/>
      <c r="G33" s="7"/>
      <c r="H33" s="9"/>
    </row>
    <row r="34" spans="3:8" ht="12.75">
      <c r="C34" s="10"/>
      <c r="D34" s="1"/>
      <c r="E34" s="1"/>
      <c r="F34" s="1"/>
      <c r="G34" s="1"/>
      <c r="H34" s="12"/>
    </row>
    <row r="35" spans="3:8" ht="12.75">
      <c r="C35" s="10" t="s">
        <v>16</v>
      </c>
      <c r="D35" s="1"/>
      <c r="E35" s="1"/>
      <c r="F35" s="1"/>
      <c r="G35" s="1"/>
      <c r="H35" s="12"/>
    </row>
    <row r="36" spans="3:8" ht="13.5" thickBot="1">
      <c r="C36" s="7"/>
      <c r="D36" s="8"/>
      <c r="E36" s="8"/>
      <c r="F36" s="8"/>
      <c r="G36" s="8"/>
      <c r="H36" s="9"/>
    </row>
  </sheetData>
  <sheetProtection/>
  <printOptions gridLines="1"/>
  <pageMargins left="0.75" right="0.75" top="1" bottom="1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CALANCE EJECUCION PRESUPUESTARIA</dc:title>
  <dc:subject>CUENTAS PRESUPUESTARIAS</dc:subject>
  <dc:creator>MANUEL ANTONIO TAPIA CAÑETE</dc:creator>
  <cp:keywords/>
  <dc:description/>
  <cp:lastModifiedBy>Editor</cp:lastModifiedBy>
  <cp:lastPrinted>2009-03-06T19:59:14Z</cp:lastPrinted>
  <dcterms:created xsi:type="dcterms:W3CDTF">1997-09-04T07:05:27Z</dcterms:created>
  <dcterms:modified xsi:type="dcterms:W3CDTF">2009-06-16T22:51:35Z</dcterms:modified>
  <cp:category/>
  <cp:version/>
  <cp:contentType/>
  <cp:contentStatus/>
</cp:coreProperties>
</file>