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405" activeTab="0"/>
  </bookViews>
  <sheets>
    <sheet name="Ingresos Municipales" sheetId="1" r:id="rId1"/>
  </sheets>
  <definedNames>
    <definedName name="_xlnm.Print_Titles" localSheetId="0">'Ingresos Municipales'!$1:$1</definedName>
  </definedNames>
  <calcPr fullCalcOnLoad="1"/>
</workbook>
</file>

<file path=xl/sharedStrings.xml><?xml version="1.0" encoding="utf-8"?>
<sst xmlns="http://schemas.openxmlformats.org/spreadsheetml/2006/main" count="313" uniqueCount="288">
  <si>
    <t>TRIBUTOS SOBRE EL USO DE BS. Y LA REALIZACION DE ACTIVIDADES</t>
  </si>
  <si>
    <t>PATENTES Y TASAS POR DERECHOS</t>
  </si>
  <si>
    <t>Patentes Municipales</t>
  </si>
  <si>
    <t>De Beneficio Municipal</t>
  </si>
  <si>
    <t>De Beneficio Fondo Común Municipal</t>
  </si>
  <si>
    <t>Derechos de Aseo</t>
  </si>
  <si>
    <t>En Impuesto Territorial</t>
  </si>
  <si>
    <t>En Patentes Municipales</t>
  </si>
  <si>
    <t>Cobro Directo</t>
  </si>
  <si>
    <t>Otros Derechos</t>
  </si>
  <si>
    <t>Urbanización y Construcción</t>
  </si>
  <si>
    <t>Permisos Provisorios</t>
  </si>
  <si>
    <t>Propaganda</t>
  </si>
  <si>
    <t>Transferencia de Vehículos</t>
  </si>
  <si>
    <t>Otros</t>
  </si>
  <si>
    <t xml:space="preserve">Derechos de Explotación  </t>
  </si>
  <si>
    <t>Concesiones</t>
  </si>
  <si>
    <t>Otras</t>
  </si>
  <si>
    <t>PERMISOS Y LICENCIAS</t>
  </si>
  <si>
    <t>Permisos de Circulación</t>
  </si>
  <si>
    <t>Licencias de Conducir y similares</t>
  </si>
  <si>
    <t>PARTICIPACION EN IMPUESTO TERRITORIAL (ART. 37 DL 3063)</t>
  </si>
  <si>
    <t>OTROS TRIBUTOS</t>
  </si>
  <si>
    <t>TRANSFERENCIAS CORRIENTES</t>
  </si>
  <si>
    <t>DEL SECTOR PRIVADO</t>
  </si>
  <si>
    <t>DE OTRAS ENTIDADES PUBLICAS</t>
  </si>
  <si>
    <t>De la Subsecretaría de Desarrollo Regional y Administrativo</t>
  </si>
  <si>
    <t>Fortalecimiento de la Gestión Municipal</t>
  </si>
  <si>
    <t>De la Subsecretaría de Educación</t>
  </si>
  <si>
    <t>Subvención de Escolaridad</t>
  </si>
  <si>
    <t>Otros Aportes</t>
  </si>
  <si>
    <t>De la Junta Nacional de Jardínes Infantiles</t>
  </si>
  <si>
    <t>Convenios Educación Prebásica</t>
  </si>
  <si>
    <t>Del Servicio Nacional de Menores</t>
  </si>
  <si>
    <t>Subvención Menores en Situación Irregular</t>
  </si>
  <si>
    <t>Del Servicio de Salud</t>
  </si>
  <si>
    <t>Atención Primaria Ley Nº 19.378 Art. 49</t>
  </si>
  <si>
    <t>Aportes Afectados</t>
  </si>
  <si>
    <t>Del Tesoro Público</t>
  </si>
  <si>
    <t>Patentes Acuícolas Ley Nº 20.033 Art. 8º</t>
  </si>
  <si>
    <t>Aporte Fiscal Ley Nº 20.198 Art. 7º</t>
  </si>
  <si>
    <t>De Gobierno Regional</t>
  </si>
  <si>
    <t>2% Subvención para actividades de carácter cultural</t>
  </si>
  <si>
    <t>De Otras Entidades Públicas</t>
  </si>
  <si>
    <t>De Otras Municipalidades</t>
  </si>
  <si>
    <t>De la Municipalidad a Servicios Incorporados a su Gestión</t>
  </si>
  <si>
    <t>DE EMPRESAS PUBLICAS NO FINANC.</t>
  </si>
  <si>
    <t>DE EMPRESAS PUBLICAS FINANCIERAS</t>
  </si>
  <si>
    <t>DE GOBIERNOS EXTRANJEROS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</si>
  <si>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</si>
  <si>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</si>
  <si>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</si>
  <si>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</si>
  <si>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</si>
  <si>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</si>
  <si>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</si>
  <si>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</si>
  <si>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</si>
  <si>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</si>
  <si>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</si>
  <si>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</si>
  <si>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</si>
  <si>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</si>
  <si>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</si>
  <si>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</si>
  <si>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</si>
  <si>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</si>
  <si>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</si>
  <si>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</si>
  <si>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</si>
  <si>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</si>
  <si>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</si>
  <si>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</si>
  <si>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</si>
  <si>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</si>
  <si>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</si>
  <si>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FONDOS DE TERCEROS</t>
  </si>
  <si>
    <t>Arancel al Registro de Multas de Tránsito No Pagadas</t>
  </si>
  <si>
    <t>Otros Fondos de Terceros</t>
  </si>
  <si>
    <t>OTROS</t>
  </si>
  <si>
    <t>Devoluc. y Reintegros no Provenientes de Impuestos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</si>
  <si>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</si>
  <si>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</si>
  <si>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</si>
  <si>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</si>
  <si>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</si>
  <si>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</si>
  <si>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</si>
  <si>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</si>
  <si>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</si>
  <si>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</si>
  <si>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</si>
  <si>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</si>
  <si>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</si>
  <si>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</si>
  <si>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</si>
  <si>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</si>
  <si>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RECUPERACION DE PRESTAMOS</t>
  </si>
  <si>
    <t>HIPOTECARIOS</t>
  </si>
  <si>
    <t>POR ANTICIPOS A CONTRATISTAS</t>
  </si>
  <si>
    <t>POR ANTICIPOS POR CAMBIO DE RESID.</t>
  </si>
  <si>
    <t>POR VENTAS A PLAZO</t>
  </si>
  <si>
    <t>INGRESOS POR PERCIBIR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</si>
  <si>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</si>
  <si>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</si>
  <si>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</si>
  <si>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</si>
  <si>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Patentes Mineras Ley Nº 19.143</t>
  </si>
  <si>
    <t>Casinos de Juegos Ley Nº 19.995</t>
  </si>
  <si>
    <t>ENDEUDAMIENTO</t>
  </si>
  <si>
    <t>ENDEUDAMIENTO INTERNO</t>
  </si>
  <si>
    <t>Empréstitos</t>
  </si>
  <si>
    <t>Créditos de Proveedores</t>
  </si>
  <si>
    <t>SALDO INICIAL DE CAJA</t>
  </si>
  <si>
    <t>Compensacion por Viviendas Sociales</t>
  </si>
  <si>
    <t>Aporte Extraordinario Ley N 20.362</t>
  </si>
  <si>
    <t>2% Subvención para actividades de carácter deportivo</t>
  </si>
  <si>
    <t>Patentes Geotermicas Ley N 19.657</t>
  </si>
  <si>
    <t>Convenio para Construccion, Adecuacion y Habilitacion de Espacios Deportivos</t>
  </si>
  <si>
    <t>Nombre Cuenta</t>
  </si>
  <si>
    <t xml:space="preserve">Código Cuenta Clasificador </t>
  </si>
  <si>
    <r>
      <t xml:space="preserve">Presupuesto Inicial    </t>
    </r>
    <r>
      <rPr>
        <b/>
        <sz val="10"/>
        <rFont val="Comic Sans MS"/>
        <family val="4"/>
      </rPr>
      <t xml:space="preserve">     (Miles de Pesos)</t>
    </r>
  </si>
  <si>
    <r>
      <t>Presupuesto Vigente</t>
    </r>
    <r>
      <rPr>
        <b/>
        <sz val="10"/>
        <rFont val="Comic Sans MS"/>
        <family val="4"/>
      </rPr>
      <t xml:space="preserve"> (Miles de Pesos)</t>
    </r>
  </si>
  <si>
    <r>
      <t xml:space="preserve">Ingresos Percibidos </t>
    </r>
    <r>
      <rPr>
        <b/>
        <sz val="10"/>
        <rFont val="Comic Sans MS"/>
        <family val="4"/>
      </rPr>
      <t xml:space="preserve"> (Miles de Pesos)</t>
    </r>
  </si>
  <si>
    <r>
      <t xml:space="preserve">Ingresos Por Percibir </t>
    </r>
    <r>
      <rPr>
        <b/>
        <sz val="10"/>
        <rFont val="Comic Sans MS"/>
        <family val="4"/>
      </rPr>
      <t xml:space="preserve"> (Miles de Pesos)</t>
    </r>
  </si>
  <si>
    <t>DE EMPRESAS PÚBLICAS NO FINANCIERAS</t>
  </si>
  <si>
    <t>De Zona Franca de Iquique S.A.</t>
  </si>
  <si>
    <t>Cuenta nueva</t>
  </si>
  <si>
    <t>Anticipos de la Subvención de Escolaridad</t>
  </si>
  <si>
    <t>Anticipos del Aporte Estatal</t>
  </si>
  <si>
    <t>Bonificación Adicional N° 20.387</t>
  </si>
  <si>
    <t>Otras Transferencias del Tesoro Público</t>
  </si>
  <si>
    <t>Anticipos de Aportes del Fondo Común Municipal por Leyes Especiales</t>
  </si>
  <si>
    <t>Otras Transferencias para Gastos de Capital del Tesoro Público</t>
  </si>
  <si>
    <t>Otras Transferencias Corrientes de la SUBDERE</t>
  </si>
  <si>
    <t>Cuenta nueva 2011</t>
  </si>
  <si>
    <t>Cobros Judiciales a favor de Empresas Concesionarias</t>
  </si>
  <si>
    <t>Otras Transferencias para Gastos de Capital de la SUBDERE</t>
  </si>
  <si>
    <t>De Gobiernos Extranjeros</t>
  </si>
  <si>
    <t>Donación de Gobierno de Japón</t>
  </si>
  <si>
    <t>115.03.00.000.000.000</t>
  </si>
  <si>
    <t>115.03.01.000.000.000</t>
  </si>
  <si>
    <t>115.03.01.001.000.000</t>
  </si>
  <si>
    <t>115.03.01.001.001.000</t>
  </si>
  <si>
    <t>115.03.01.001.002.000</t>
  </si>
  <si>
    <t>115.03.01.002.000.000</t>
  </si>
  <si>
    <t>115.03.01.002.001.000</t>
  </si>
  <si>
    <t>115.03.01.002.002.000</t>
  </si>
  <si>
    <t>115.03.01.002.003.000</t>
  </si>
  <si>
    <t>115.03.01.003.000.000</t>
  </si>
  <si>
    <t>115.03.01.003.001.000</t>
  </si>
  <si>
    <t>115.03.01.003.002.000</t>
  </si>
  <si>
    <t>115.03.01.003.003.000</t>
  </si>
  <si>
    <t>115.03.01.003.004.000</t>
  </si>
  <si>
    <t>115.03.01.003.999.000</t>
  </si>
  <si>
    <t>115.03.01.004.000.000</t>
  </si>
  <si>
    <t>115.03.01.004.001.000</t>
  </si>
  <si>
    <t>115.03.01.999.000.000</t>
  </si>
  <si>
    <t>115.03.02.000.000.000</t>
  </si>
  <si>
    <t>115.03.02.001.000.000</t>
  </si>
  <si>
    <t>115.03.02.001.001.000</t>
  </si>
  <si>
    <t>115.03.02.001.002.000</t>
  </si>
  <si>
    <t>115.03.02.002.000.000</t>
  </si>
  <si>
    <t>115.03.02.999.000.000</t>
  </si>
  <si>
    <t>115.03.03.000.000.000</t>
  </si>
  <si>
    <t>115.03.99.000.000.000</t>
  </si>
  <si>
    <t>115.05.00.000.000.000</t>
  </si>
  <si>
    <t>115.05.01.000.000.000</t>
  </si>
  <si>
    <t>115.05.03.000.000.000</t>
  </si>
  <si>
    <t>115.05.03.002.000.000</t>
  </si>
  <si>
    <t>115.05.03.002.001.000</t>
  </si>
  <si>
    <t>115.05.03.002.002.000</t>
  </si>
  <si>
    <t>115.05.03.002.999.000</t>
  </si>
  <si>
    <t>115.05.03.003.000.000</t>
  </si>
  <si>
    <t>115.05.03.003.001.000</t>
  </si>
  <si>
    <t>115.05.03.003.002.000</t>
  </si>
  <si>
    <t>115.05.03.003.003.000</t>
  </si>
  <si>
    <t>115.05.03.004.000.000</t>
  </si>
  <si>
    <t>115.05.03.004.001.000</t>
  </si>
  <si>
    <t>115.05.03.005.000.000</t>
  </si>
  <si>
    <t>115.05.03.005.001.000</t>
  </si>
  <si>
    <t>115.05.03.006.000.000</t>
  </si>
  <si>
    <t>115.05.03.006.001.000</t>
  </si>
  <si>
    <t>115.05.03.006.002.000</t>
  </si>
  <si>
    <t>115.05.03.006.003.000</t>
  </si>
  <si>
    <t>115.05.03.007.000.000</t>
  </si>
  <si>
    <t>115.05.03.007.001.000</t>
  </si>
  <si>
    <t>115.05.03.007.002.000</t>
  </si>
  <si>
    <t>115.05.03.007.003.000</t>
  </si>
  <si>
    <t>115.05.03.007.004.000</t>
  </si>
  <si>
    <t>115.05.03.007.999.000</t>
  </si>
  <si>
    <t>115.05.03.008.000.000</t>
  </si>
  <si>
    <t>115.05.03.008.001.000</t>
  </si>
  <si>
    <t>115.05.03.008.002.000</t>
  </si>
  <si>
    <t>115.05.03.099.000.000</t>
  </si>
  <si>
    <t>115.05.03.100.000.000</t>
  </si>
  <si>
    <t>115.05.03.101.000.000</t>
  </si>
  <si>
    <t>115.05.04.000.000.000</t>
  </si>
  <si>
    <t>115.05.05.000.000.000</t>
  </si>
  <si>
    <t>115.05.06.000.000.000</t>
  </si>
  <si>
    <t>115.05.07.000.000.000</t>
  </si>
  <si>
    <t>115.06.00.000.000.000</t>
  </si>
  <si>
    <t>115.06.01.000.000.000</t>
  </si>
  <si>
    <t>115.06.02.000.000.000</t>
  </si>
  <si>
    <t>115.06.03.000.000.000</t>
  </si>
  <si>
    <t>115.06.04.000.000.000</t>
  </si>
  <si>
    <t>115.06.99.000.000.000</t>
  </si>
  <si>
    <t>115.07.00.000.000.000</t>
  </si>
  <si>
    <t>115.07.01.000.000.000</t>
  </si>
  <si>
    <t>115.07.02.000.000.000</t>
  </si>
  <si>
    <t>115.08.00.000.000.000</t>
  </si>
  <si>
    <t>115.08.01.000.000.000</t>
  </si>
  <si>
    <t>115.08.01.001.000.000</t>
  </si>
  <si>
    <t>115.08.01.002.000.000</t>
  </si>
  <si>
    <t>115.08.02.000.000.000</t>
  </si>
  <si>
    <t>115.08.02.001.000.000</t>
  </si>
  <si>
    <t>115.08.02.002.000.000</t>
  </si>
  <si>
    <t>115.08.02.003.000.000</t>
  </si>
  <si>
    <t>115.08.02.004.000.000</t>
  </si>
  <si>
    <t>115.08.02.005.000.000</t>
  </si>
  <si>
    <t>115.08.02.006.000.000</t>
  </si>
  <si>
    <t>115.08.02.007.000.000</t>
  </si>
  <si>
    <t>115.08.02.008.000.000</t>
  </si>
  <si>
    <t>115.08.03.000.000.000</t>
  </si>
  <si>
    <t>115.08.03.001.000.000</t>
  </si>
  <si>
    <t>115.08.03.002.000.000</t>
  </si>
  <si>
    <t>115.08.03.003.000.000</t>
  </si>
  <si>
    <t>115.08.03.003.001.000</t>
  </si>
  <si>
    <t>115.08.03.003.002.000</t>
  </si>
  <si>
    <t>115.08.04.000.000.000</t>
  </si>
  <si>
    <t>115.08.04.001.000.000</t>
  </si>
  <si>
    <t>115.08.04.003.000.000</t>
  </si>
  <si>
    <t>115.08.04.999.000.000</t>
  </si>
  <si>
    <t>115.08.99.000.000.000</t>
  </si>
  <si>
    <t>115.08.99.001.000.000</t>
  </si>
  <si>
    <t>115.08.99.999.000.000</t>
  </si>
  <si>
    <t>115.10.00.000.000.000</t>
  </si>
  <si>
    <t>115.10.01.000.000.000</t>
  </si>
  <si>
    <t>115.10.02.000.000.000</t>
  </si>
  <si>
    <t>115.10.03.000.000.000</t>
  </si>
  <si>
    <t>115.10.04.000.000.000</t>
  </si>
  <si>
    <t>115.10.05.000.000.000</t>
  </si>
  <si>
    <t>115.10.06.000.000.000</t>
  </si>
  <si>
    <t>115.10.07.000.000.000</t>
  </si>
  <si>
    <t>115.10.99.000.000.000</t>
  </si>
  <si>
    <t>115.11.00.000.000.000</t>
  </si>
  <si>
    <t>115.11.01.000.000.000</t>
  </si>
  <si>
    <t>115.11.01.001.000.000</t>
  </si>
  <si>
    <t>115.11.01.003.000.000</t>
  </si>
  <si>
    <t>115.11.01.005.000.000</t>
  </si>
  <si>
    <t>115.11.01.999.000.000</t>
  </si>
  <si>
    <t>115.11.02.000.000.000</t>
  </si>
  <si>
    <t>115.11.99.000.000.000</t>
  </si>
  <si>
    <t>115.12.00.000.000.000</t>
  </si>
  <si>
    <t>115.12.02.000.000.000</t>
  </si>
  <si>
    <t>115.12.06.000.000.000</t>
  </si>
  <si>
    <t>115.12.07.000.000.000</t>
  </si>
  <si>
    <t>115.12.09.000.000.000</t>
  </si>
  <si>
    <t>115.12.10.000.000.000</t>
  </si>
  <si>
    <t>115.13.00.000.000.000</t>
  </si>
  <si>
    <t>115.13.01.000.000.000</t>
  </si>
  <si>
    <t>115.13.01.001.000.000</t>
  </si>
  <si>
    <t>115.13.01.999.000.000</t>
  </si>
  <si>
    <t>115.13.03.000.000.000</t>
  </si>
  <si>
    <t>115.13.03.002.000.000</t>
  </si>
  <si>
    <t>115.13.03.002.001.000</t>
  </si>
  <si>
    <t>115.13.03.002.002.000</t>
  </si>
  <si>
    <t>115.13.03.002.999.000</t>
  </si>
  <si>
    <t>115.13.03.004.000.000</t>
  </si>
  <si>
    <t>115.13.03.004.001.000</t>
  </si>
  <si>
    <t>115.13.03.005.000.000</t>
  </si>
  <si>
    <t>115.13.03.005.001.000</t>
  </si>
  <si>
    <t>115.13.03.005.002.000</t>
  </si>
  <si>
    <t>115.13.03.005.003.000</t>
  </si>
  <si>
    <t>115.13.03.005.999.000</t>
  </si>
  <si>
    <t>115.13.03.006.000.000</t>
  </si>
  <si>
    <t>115.13.03.006.001.000</t>
  </si>
  <si>
    <t>115.13.03.099.000.000</t>
  </si>
  <si>
    <t>115.13.04.000.000.000</t>
  </si>
  <si>
    <t>115.13.04.001.000.000</t>
  </si>
  <si>
    <t>115.13.06.000.000.000</t>
  </si>
  <si>
    <t>115.13.06.001.000.000</t>
  </si>
  <si>
    <t>115.14.00.000.000.000</t>
  </si>
  <si>
    <t>115.14.01.000.000.000</t>
  </si>
  <si>
    <t>115.14.01.002.000.000</t>
  </si>
  <si>
    <t>115.14.01.003.000.000</t>
  </si>
  <si>
    <t>115.15.00.000.000.000</t>
  </si>
  <si>
    <t>INGRESOS MUNICIPALES: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</si>
</sst>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b/>
      <sz val="12"/>
      <name val="Comic Sans MS"/>
      <family val="4"/>
    </font>
    <font>
      <b/>
      <sz val="10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top" wrapText="1"/>
    </xf>
    <xf numFmtId="0" fontId="2" fillId="36" borderId="0" xfId="0" applyFont="1" applyFill="1" applyAlignment="1" applyProtection="1">
      <alignment/>
      <protection/>
    </xf>
    <xf numFmtId="0" fontId="4" fillId="36" borderId="10" xfId="0" applyFont="1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3" fontId="2" fillId="34" borderId="1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2" fillId="36" borderId="0" xfId="0" applyNumberFormat="1" applyFont="1" applyFill="1" applyAlignment="1">
      <alignment/>
    </xf>
    <xf numFmtId="0" fontId="2" fillId="37" borderId="10" xfId="0" applyFont="1" applyFill="1" applyBorder="1" applyAlignment="1" applyProtection="1">
      <alignment/>
      <protection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 applyProtection="1">
      <alignment/>
      <protection/>
    </xf>
    <xf numFmtId="3" fontId="1" fillId="38" borderId="10" xfId="0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="90" zoomScaleNormal="90" zoomScalePageLayoutView="0" workbookViewId="0" topLeftCell="A1">
      <pane xSplit="2" ySplit="1" topLeftCell="C10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57" sqref="B157"/>
    </sheetView>
  </sheetViews>
  <sheetFormatPr defaultColWidth="11.421875" defaultRowHeight="12.75"/>
  <cols>
    <col min="1" max="1" width="23.8515625" style="2" bestFit="1" customWidth="1"/>
    <col min="2" max="2" width="69.8515625" style="2" customWidth="1"/>
    <col min="3" max="6" width="14.00390625" style="1" customWidth="1"/>
    <col min="7" max="16384" width="11.421875" style="1" customWidth="1"/>
  </cols>
  <sheetData>
    <row r="1" spans="1:6" s="7" customFormat="1" ht="91.5">
      <c r="A1" s="9" t="s">
        <v>120</v>
      </c>
      <c r="B1" s="9" t="s">
        <v>119</v>
      </c>
      <c r="C1" s="10" t="s">
        <v>121</v>
      </c>
      <c r="D1" s="10" t="s">
        <v>122</v>
      </c>
      <c r="E1" s="10" t="s">
        <v>123</v>
      </c>
      <c r="F1" s="10" t="s">
        <v>124</v>
      </c>
    </row>
    <row r="2" spans="1:7" ht="16.5">
      <c r="A2" s="4" t="s">
        <v>140</v>
      </c>
      <c r="B2" s="4" t="s">
        <v>0</v>
      </c>
      <c r="C2" s="13">
        <f>SUM(C3+C20+C26+C27)</f>
        <v>1446783</v>
      </c>
      <c r="D2" s="13">
        <f>SUM(D3+D20+D26+D27)</f>
        <v>1675083</v>
      </c>
      <c r="E2" s="13">
        <f>SUM(E3+E20+E26+E27)</f>
        <v>1237638</v>
      </c>
      <c r="F2" s="13">
        <f>SUM(F3+F20+F26+F27)</f>
        <v>0</v>
      </c>
      <c r="G2" s="14"/>
    </row>
    <row r="3" spans="1:7" ht="16.5">
      <c r="A3" s="5" t="s">
        <v>141</v>
      </c>
      <c r="B3" s="5" t="s">
        <v>1</v>
      </c>
      <c r="C3" s="15">
        <f>SUM(C4+C7+C11+C17+C19)</f>
        <v>464030</v>
      </c>
      <c r="D3" s="15">
        <f>SUM(D4+D7+D11+D17+D19)</f>
        <v>602330</v>
      </c>
      <c r="E3" s="15">
        <f>SUM(E4+E7+E11+E17+E19)</f>
        <v>430828</v>
      </c>
      <c r="F3" s="15">
        <f>SUM(F4+F7+F11+F17+F19)</f>
        <v>0</v>
      </c>
      <c r="G3" s="14"/>
    </row>
    <row r="4" spans="1:7" ht="16.5" hidden="1">
      <c r="A4" s="6" t="s">
        <v>142</v>
      </c>
      <c r="B4" s="6" t="s">
        <v>2</v>
      </c>
      <c r="C4" s="16">
        <f>SUM(C5+C6)</f>
        <v>232951</v>
      </c>
      <c r="D4" s="16">
        <f>SUM(D5+D6)</f>
        <v>301251</v>
      </c>
      <c r="E4" s="16">
        <f>SUM(E5+E6)</f>
        <v>248728</v>
      </c>
      <c r="F4" s="16">
        <f>SUM(F5+F6)</f>
        <v>0</v>
      </c>
      <c r="G4" s="14"/>
    </row>
    <row r="5" spans="1:7" ht="16.5" hidden="1">
      <c r="A5" s="3" t="s">
        <v>143</v>
      </c>
      <c r="B5" s="3" t="s">
        <v>3</v>
      </c>
      <c r="C5" s="17">
        <v>232951</v>
      </c>
      <c r="D5" s="17">
        <v>301251</v>
      </c>
      <c r="E5" s="17">
        <v>248728</v>
      </c>
      <c r="F5" s="17"/>
      <c r="G5" s="14"/>
    </row>
    <row r="6" spans="1:7" ht="16.5" hidden="1">
      <c r="A6" s="3" t="s">
        <v>144</v>
      </c>
      <c r="B6" s="3" t="s">
        <v>4</v>
      </c>
      <c r="C6" s="17">
        <v>0</v>
      </c>
      <c r="D6" s="17">
        <v>0</v>
      </c>
      <c r="E6" s="17">
        <v>0</v>
      </c>
      <c r="F6" s="17"/>
      <c r="G6" s="14"/>
    </row>
    <row r="7" spans="1:7" ht="16.5" hidden="1">
      <c r="A7" s="6" t="s">
        <v>145</v>
      </c>
      <c r="B7" s="6" t="s">
        <v>5</v>
      </c>
      <c r="C7" s="16">
        <f>SUM(C8+C9+C10)</f>
        <v>84745</v>
      </c>
      <c r="D7" s="16">
        <f>SUM(D8+D9+D10)</f>
        <v>109745</v>
      </c>
      <c r="E7" s="16">
        <f>SUM(E8+E9+E10)</f>
        <v>58575</v>
      </c>
      <c r="F7" s="16">
        <f>SUM(F8+F9+F10)</f>
        <v>0</v>
      </c>
      <c r="G7" s="14"/>
    </row>
    <row r="8" spans="1:7" ht="16.5" hidden="1">
      <c r="A8" s="3" t="s">
        <v>146</v>
      </c>
      <c r="B8" s="3" t="s">
        <v>6</v>
      </c>
      <c r="C8" s="17">
        <v>55000</v>
      </c>
      <c r="D8" s="17">
        <v>70000</v>
      </c>
      <c r="E8" s="17">
        <v>44487</v>
      </c>
      <c r="F8" s="17"/>
      <c r="G8" s="14"/>
    </row>
    <row r="9" spans="1:7" ht="16.5" hidden="1">
      <c r="A9" s="3" t="s">
        <v>147</v>
      </c>
      <c r="B9" s="3" t="s">
        <v>7</v>
      </c>
      <c r="C9" s="17">
        <v>10000</v>
      </c>
      <c r="D9" s="17">
        <v>20000</v>
      </c>
      <c r="E9" s="17">
        <v>7636</v>
      </c>
      <c r="F9" s="17"/>
      <c r="G9" s="14"/>
    </row>
    <row r="10" spans="1:7" ht="16.5" hidden="1">
      <c r="A10" s="3" t="s">
        <v>148</v>
      </c>
      <c r="B10" s="3" t="s">
        <v>8</v>
      </c>
      <c r="C10" s="17">
        <v>19745</v>
      </c>
      <c r="D10" s="17">
        <v>19745</v>
      </c>
      <c r="E10" s="17">
        <v>6452</v>
      </c>
      <c r="F10" s="17"/>
      <c r="G10" s="14"/>
    </row>
    <row r="11" spans="1:7" ht="16.5" hidden="1">
      <c r="A11" s="6" t="s">
        <v>149</v>
      </c>
      <c r="B11" s="6" t="s">
        <v>9</v>
      </c>
      <c r="C11" s="16">
        <f>SUM(C12+C13+C14+C15+C16)</f>
        <v>104266</v>
      </c>
      <c r="D11" s="16">
        <f>SUM(D12+D13+D14+D15+D16)</f>
        <v>129266</v>
      </c>
      <c r="E11" s="16">
        <f>SUM(E12+E13+E14+E15+E16)</f>
        <v>93962</v>
      </c>
      <c r="F11" s="16">
        <f>SUM(F12+F13+F14+F15+F16)</f>
        <v>0</v>
      </c>
      <c r="G11" s="14"/>
    </row>
    <row r="12" spans="1:7" ht="16.5" hidden="1">
      <c r="A12" s="3" t="s">
        <v>150</v>
      </c>
      <c r="B12" s="3" t="s">
        <v>10</v>
      </c>
      <c r="C12" s="17">
        <v>57500</v>
      </c>
      <c r="D12" s="17">
        <v>57500</v>
      </c>
      <c r="E12" s="17">
        <v>44718</v>
      </c>
      <c r="F12" s="17"/>
      <c r="G12" s="14"/>
    </row>
    <row r="13" spans="1:7" ht="16.5" hidden="1">
      <c r="A13" s="3" t="s">
        <v>151</v>
      </c>
      <c r="B13" s="3" t="s">
        <v>11</v>
      </c>
      <c r="C13" s="17">
        <v>0</v>
      </c>
      <c r="D13" s="17">
        <v>0</v>
      </c>
      <c r="E13" s="17">
        <v>0</v>
      </c>
      <c r="F13" s="17"/>
      <c r="G13" s="14"/>
    </row>
    <row r="14" spans="1:7" ht="16.5" hidden="1">
      <c r="A14" s="3" t="s">
        <v>152</v>
      </c>
      <c r="B14" s="3" t="s">
        <v>12</v>
      </c>
      <c r="C14" s="17">
        <v>22316</v>
      </c>
      <c r="D14" s="17">
        <v>22316</v>
      </c>
      <c r="E14" s="17">
        <v>11187</v>
      </c>
      <c r="F14" s="17"/>
      <c r="G14" s="14"/>
    </row>
    <row r="15" spans="1:7" ht="16.5" hidden="1">
      <c r="A15" s="3" t="s">
        <v>153</v>
      </c>
      <c r="B15" s="3" t="s">
        <v>13</v>
      </c>
      <c r="C15" s="17">
        <v>9450</v>
      </c>
      <c r="D15" s="17">
        <v>14450</v>
      </c>
      <c r="E15" s="17">
        <v>8968</v>
      </c>
      <c r="F15" s="17"/>
      <c r="G15" s="14"/>
    </row>
    <row r="16" spans="1:7" ht="16.5" hidden="1">
      <c r="A16" s="3" t="s">
        <v>154</v>
      </c>
      <c r="B16" s="3" t="s">
        <v>14</v>
      </c>
      <c r="C16" s="17">
        <v>15000</v>
      </c>
      <c r="D16" s="17">
        <v>35000</v>
      </c>
      <c r="E16" s="17">
        <v>29089</v>
      </c>
      <c r="F16" s="17"/>
      <c r="G16" s="14"/>
    </row>
    <row r="17" spans="1:7" ht="16.5" hidden="1">
      <c r="A17" s="6" t="s">
        <v>155</v>
      </c>
      <c r="B17" s="6" t="s">
        <v>15</v>
      </c>
      <c r="C17" s="16">
        <f>SUM(C18)</f>
        <v>22000</v>
      </c>
      <c r="D17" s="16">
        <f>SUM(D18)</f>
        <v>22000</v>
      </c>
      <c r="E17" s="16">
        <f>SUM(E18)</f>
        <v>15058</v>
      </c>
      <c r="F17" s="16">
        <f>SUM(F18)</f>
        <v>0</v>
      </c>
      <c r="G17" s="14"/>
    </row>
    <row r="18" spans="1:7" ht="16.5" hidden="1">
      <c r="A18" s="3" t="s">
        <v>156</v>
      </c>
      <c r="B18" s="3" t="s">
        <v>16</v>
      </c>
      <c r="C18" s="18">
        <v>22000</v>
      </c>
      <c r="D18" s="18">
        <v>22000</v>
      </c>
      <c r="E18" s="18">
        <v>15058</v>
      </c>
      <c r="F18" s="18"/>
      <c r="G18" s="14"/>
    </row>
    <row r="19" spans="1:7" ht="16.5" hidden="1">
      <c r="A19" s="6" t="s">
        <v>157</v>
      </c>
      <c r="B19" s="6" t="s">
        <v>17</v>
      </c>
      <c r="C19" s="18">
        <v>20068</v>
      </c>
      <c r="D19" s="18">
        <v>40068</v>
      </c>
      <c r="E19" s="18">
        <v>14505</v>
      </c>
      <c r="F19" s="18"/>
      <c r="G19" s="14"/>
    </row>
    <row r="20" spans="1:7" ht="16.5">
      <c r="A20" s="5" t="s">
        <v>158</v>
      </c>
      <c r="B20" s="5" t="s">
        <v>18</v>
      </c>
      <c r="C20" s="15">
        <f>SUM(C21+C24+C25)</f>
        <v>752753</v>
      </c>
      <c r="D20" s="15">
        <f>SUM(D21+D24+D25)</f>
        <v>842753</v>
      </c>
      <c r="E20" s="15">
        <f>SUM(E21+E24+E25)</f>
        <v>720109</v>
      </c>
      <c r="F20" s="15">
        <f>SUM(F21+F24+F25)</f>
        <v>0</v>
      </c>
      <c r="G20" s="14"/>
    </row>
    <row r="21" spans="1:7" ht="16.5" hidden="1">
      <c r="A21" s="6" t="s">
        <v>159</v>
      </c>
      <c r="B21" s="6" t="s">
        <v>19</v>
      </c>
      <c r="C21" s="16">
        <f>SUM(C22+C23)</f>
        <v>752753</v>
      </c>
      <c r="D21" s="16">
        <f>SUM(D22+D23)</f>
        <v>842753</v>
      </c>
      <c r="E21" s="16">
        <f>SUM(E22+E23)</f>
        <v>720109</v>
      </c>
      <c r="F21" s="16">
        <f>SUM(F22+F23)</f>
        <v>0</v>
      </c>
      <c r="G21" s="14"/>
    </row>
    <row r="22" spans="1:7" ht="16.5" hidden="1">
      <c r="A22" s="3" t="s">
        <v>160</v>
      </c>
      <c r="B22" s="3" t="s">
        <v>3</v>
      </c>
      <c r="C22" s="18">
        <v>274755</v>
      </c>
      <c r="D22" s="18">
        <v>314755</v>
      </c>
      <c r="E22" s="18">
        <v>270041</v>
      </c>
      <c r="F22" s="18"/>
      <c r="G22" s="14"/>
    </row>
    <row r="23" spans="1:7" ht="16.5" hidden="1">
      <c r="A23" s="3" t="s">
        <v>161</v>
      </c>
      <c r="B23" s="3" t="s">
        <v>4</v>
      </c>
      <c r="C23" s="18">
        <v>477998</v>
      </c>
      <c r="D23" s="18">
        <v>527998</v>
      </c>
      <c r="E23" s="18">
        <v>450068</v>
      </c>
      <c r="F23" s="18"/>
      <c r="G23" s="14"/>
    </row>
    <row r="24" spans="1:7" ht="16.5" hidden="1">
      <c r="A24" s="6" t="s">
        <v>162</v>
      </c>
      <c r="B24" s="6" t="s">
        <v>20</v>
      </c>
      <c r="C24" s="18">
        <v>0</v>
      </c>
      <c r="D24" s="18">
        <v>0</v>
      </c>
      <c r="E24" s="18">
        <v>0</v>
      </c>
      <c r="F24" s="18"/>
      <c r="G24" s="14"/>
    </row>
    <row r="25" spans="1:7" ht="16.5" hidden="1">
      <c r="A25" s="6" t="s">
        <v>163</v>
      </c>
      <c r="B25" s="6" t="s">
        <v>14</v>
      </c>
      <c r="C25" s="18">
        <v>0</v>
      </c>
      <c r="D25" s="18">
        <v>0</v>
      </c>
      <c r="E25" s="18">
        <v>0</v>
      </c>
      <c r="F25" s="18"/>
      <c r="G25" s="14"/>
    </row>
    <row r="26" spans="1:7" ht="16.5">
      <c r="A26" s="5" t="s">
        <v>164</v>
      </c>
      <c r="B26" s="5" t="s">
        <v>21</v>
      </c>
      <c r="C26" s="19">
        <v>230000</v>
      </c>
      <c r="D26" s="19">
        <v>230000</v>
      </c>
      <c r="E26" s="19">
        <v>86701</v>
      </c>
      <c r="F26" s="19"/>
      <c r="G26" s="14"/>
    </row>
    <row r="27" spans="1:7" ht="16.5">
      <c r="A27" s="5" t="s">
        <v>165</v>
      </c>
      <c r="B27" s="5" t="s">
        <v>22</v>
      </c>
      <c r="C27" s="19">
        <v>0</v>
      </c>
      <c r="D27" s="19">
        <v>0</v>
      </c>
      <c r="E27" s="19">
        <v>0</v>
      </c>
      <c r="F27" s="19"/>
      <c r="G27" s="14"/>
    </row>
    <row r="28" spans="1:7" ht="16.5">
      <c r="A28" s="4" t="s">
        <v>166</v>
      </c>
      <c r="B28" s="4" t="s">
        <v>23</v>
      </c>
      <c r="C28" s="13">
        <f>SUM(C29+C30+C59+C60+C61+C62)</f>
        <v>32125</v>
      </c>
      <c r="D28" s="13">
        <f>SUM(D29+D30+D59+D60+D61+D62)</f>
        <v>112125</v>
      </c>
      <c r="E28" s="13">
        <f>SUM(E29+E30+E59+E60+E61+E62)</f>
        <v>47519</v>
      </c>
      <c r="F28" s="13">
        <f>SUM(F29+F30+F59+F60+F61+F62)</f>
        <v>0</v>
      </c>
      <c r="G28" s="14"/>
    </row>
    <row r="29" spans="1:7" ht="16.5">
      <c r="A29" s="5" t="s">
        <v>167</v>
      </c>
      <c r="B29" s="5" t="s">
        <v>24</v>
      </c>
      <c r="C29" s="19">
        <v>350</v>
      </c>
      <c r="D29" s="19">
        <v>350</v>
      </c>
      <c r="E29" s="19">
        <v>0</v>
      </c>
      <c r="F29" s="19"/>
      <c r="G29" s="14"/>
    </row>
    <row r="30" spans="1:7" ht="16.5">
      <c r="A30" s="5" t="s">
        <v>168</v>
      </c>
      <c r="B30" s="5" t="s">
        <v>25</v>
      </c>
      <c r="C30" s="15">
        <f>SUM(C31+C35+C39+C41+C43+C47+C53+C56+C57+C58)</f>
        <v>31775</v>
      </c>
      <c r="D30" s="15">
        <f>SUM(D31+D35+D39+D41+D43+D47+D53+D56+D57+D58)</f>
        <v>111775</v>
      </c>
      <c r="E30" s="15">
        <f>SUM(E31+E35+E39+E41+E43+E47+E53+E56+E57+E58)</f>
        <v>47519</v>
      </c>
      <c r="F30" s="15">
        <f>SUM(F31+F35+F39+F41+F43+F47+F53+F56+F57+F58)</f>
        <v>0</v>
      </c>
      <c r="G30" s="14"/>
    </row>
    <row r="31" spans="1:7" ht="16.5" hidden="1">
      <c r="A31" s="6" t="s">
        <v>169</v>
      </c>
      <c r="B31" s="6" t="s">
        <v>26</v>
      </c>
      <c r="C31" s="16">
        <f>SUM(C32+C33+C34)</f>
        <v>11025</v>
      </c>
      <c r="D31" s="16">
        <f>SUM(D32+D33+D34)</f>
        <v>51025</v>
      </c>
      <c r="E31" s="16">
        <f>SUM(E32+E33+E34)</f>
        <v>28278</v>
      </c>
      <c r="F31" s="16">
        <f>SUM(F32+F33+F34)</f>
        <v>0</v>
      </c>
      <c r="G31" s="14"/>
    </row>
    <row r="32" spans="1:7" ht="16.5" hidden="1">
      <c r="A32" s="3" t="s">
        <v>170</v>
      </c>
      <c r="B32" s="3" t="s">
        <v>27</v>
      </c>
      <c r="C32" s="17">
        <v>0</v>
      </c>
      <c r="D32" s="17">
        <v>0</v>
      </c>
      <c r="E32" s="17">
        <v>0</v>
      </c>
      <c r="F32" s="17"/>
      <c r="G32" s="14"/>
    </row>
    <row r="33" spans="1:7" ht="16.5" hidden="1">
      <c r="A33" s="3" t="s">
        <v>171</v>
      </c>
      <c r="B33" s="3" t="s">
        <v>114</v>
      </c>
      <c r="C33" s="17">
        <v>11025</v>
      </c>
      <c r="D33" s="17">
        <v>11025</v>
      </c>
      <c r="E33" s="17">
        <v>0</v>
      </c>
      <c r="F33" s="17"/>
      <c r="G33" s="14"/>
    </row>
    <row r="34" spans="1:7" ht="16.5" hidden="1">
      <c r="A34" s="3" t="s">
        <v>172</v>
      </c>
      <c r="B34" s="3" t="s">
        <v>134</v>
      </c>
      <c r="C34" s="17">
        <v>0</v>
      </c>
      <c r="D34" s="17">
        <v>40000</v>
      </c>
      <c r="E34" s="17">
        <v>28278</v>
      </c>
      <c r="F34" s="17"/>
      <c r="G34" s="14" t="s">
        <v>135</v>
      </c>
    </row>
    <row r="35" spans="1:7" ht="16.5" hidden="1">
      <c r="A35" s="6" t="s">
        <v>173</v>
      </c>
      <c r="B35" s="6" t="s">
        <v>28</v>
      </c>
      <c r="C35" s="16">
        <f>SUM(C36+C37+C38)</f>
        <v>0</v>
      </c>
      <c r="D35" s="16">
        <f>SUM(D36+D37+D38)</f>
        <v>0</v>
      </c>
      <c r="E35" s="16">
        <f>SUM(E36+E37+E38)</f>
        <v>0</v>
      </c>
      <c r="F35" s="16">
        <f>SUM(F36+F37+F38)</f>
        <v>0</v>
      </c>
      <c r="G35" s="14"/>
    </row>
    <row r="36" spans="1:7" ht="16.5" hidden="1">
      <c r="A36" s="3" t="s">
        <v>174</v>
      </c>
      <c r="B36" s="3" t="s">
        <v>29</v>
      </c>
      <c r="C36" s="17">
        <v>0</v>
      </c>
      <c r="D36" s="17">
        <v>0</v>
      </c>
      <c r="E36" s="17">
        <v>0</v>
      </c>
      <c r="F36" s="17"/>
      <c r="G36" s="14"/>
    </row>
    <row r="37" spans="1:7" ht="16.5" hidden="1">
      <c r="A37" s="3" t="s">
        <v>175</v>
      </c>
      <c r="B37" s="3" t="s">
        <v>30</v>
      </c>
      <c r="C37" s="17">
        <v>0</v>
      </c>
      <c r="D37" s="17">
        <v>0</v>
      </c>
      <c r="E37" s="17">
        <v>0</v>
      </c>
      <c r="F37" s="17"/>
      <c r="G37" s="14"/>
    </row>
    <row r="38" spans="1:7" ht="16.5" hidden="1">
      <c r="A38" s="3" t="s">
        <v>176</v>
      </c>
      <c r="B38" s="3" t="s">
        <v>128</v>
      </c>
      <c r="C38" s="17">
        <v>0</v>
      </c>
      <c r="D38" s="17">
        <v>0</v>
      </c>
      <c r="E38" s="17">
        <v>0</v>
      </c>
      <c r="F38" s="17"/>
      <c r="G38" s="14" t="s">
        <v>127</v>
      </c>
    </row>
    <row r="39" spans="1:7" ht="16.5" hidden="1">
      <c r="A39" s="6" t="s">
        <v>177</v>
      </c>
      <c r="B39" s="6" t="s">
        <v>31</v>
      </c>
      <c r="C39" s="16">
        <f>SUM(C40)</f>
        <v>0</v>
      </c>
      <c r="D39" s="16">
        <f>SUM(D40)</f>
        <v>0</v>
      </c>
      <c r="E39" s="16">
        <f>SUM(E40)</f>
        <v>0</v>
      </c>
      <c r="F39" s="16">
        <f>SUM(F40)</f>
        <v>0</v>
      </c>
      <c r="G39" s="14"/>
    </row>
    <row r="40" spans="1:7" ht="16.5" hidden="1">
      <c r="A40" s="3" t="s">
        <v>178</v>
      </c>
      <c r="B40" s="3" t="s">
        <v>32</v>
      </c>
      <c r="C40" s="17">
        <v>0</v>
      </c>
      <c r="D40" s="17">
        <v>0</v>
      </c>
      <c r="E40" s="17">
        <v>0</v>
      </c>
      <c r="F40" s="17"/>
      <c r="G40" s="14"/>
    </row>
    <row r="41" spans="1:7" ht="16.5" hidden="1">
      <c r="A41" s="6" t="s">
        <v>179</v>
      </c>
      <c r="B41" s="6" t="s">
        <v>33</v>
      </c>
      <c r="C41" s="16">
        <f>SUM(C42)</f>
        <v>0</v>
      </c>
      <c r="D41" s="16">
        <f>SUM(D42)</f>
        <v>0</v>
      </c>
      <c r="E41" s="16">
        <f>SUM(E42)</f>
        <v>0</v>
      </c>
      <c r="F41" s="16">
        <f>SUM(F42)</f>
        <v>0</v>
      </c>
      <c r="G41" s="14"/>
    </row>
    <row r="42" spans="1:7" ht="16.5" hidden="1">
      <c r="A42" s="3" t="s">
        <v>180</v>
      </c>
      <c r="B42" s="3" t="s">
        <v>34</v>
      </c>
      <c r="C42" s="17">
        <v>0</v>
      </c>
      <c r="D42" s="17">
        <v>0</v>
      </c>
      <c r="E42" s="17">
        <v>0</v>
      </c>
      <c r="F42" s="17"/>
      <c r="G42" s="14"/>
    </row>
    <row r="43" spans="1:7" ht="16.5" hidden="1">
      <c r="A43" s="6" t="s">
        <v>181</v>
      </c>
      <c r="B43" s="6" t="s">
        <v>35</v>
      </c>
      <c r="C43" s="16">
        <f>SUM(C44+C45+C46)</f>
        <v>0</v>
      </c>
      <c r="D43" s="16">
        <f>SUM(D44+D45+D46)</f>
        <v>0</v>
      </c>
      <c r="E43" s="16">
        <f>SUM(E44+E45+E46)</f>
        <v>0</v>
      </c>
      <c r="F43" s="16">
        <f>SUM(F44+F45+F46)</f>
        <v>0</v>
      </c>
      <c r="G43" s="14"/>
    </row>
    <row r="44" spans="1:7" ht="16.5" hidden="1">
      <c r="A44" s="3" t="s">
        <v>182</v>
      </c>
      <c r="B44" s="3" t="s">
        <v>36</v>
      </c>
      <c r="C44" s="17">
        <v>0</v>
      </c>
      <c r="D44" s="17">
        <v>0</v>
      </c>
      <c r="E44" s="17">
        <v>0</v>
      </c>
      <c r="F44" s="17"/>
      <c r="G44" s="14"/>
    </row>
    <row r="45" spans="1:7" ht="16.5" hidden="1">
      <c r="A45" s="3" t="s">
        <v>183</v>
      </c>
      <c r="B45" s="3" t="s">
        <v>37</v>
      </c>
      <c r="C45" s="17">
        <v>0</v>
      </c>
      <c r="D45" s="17">
        <v>0</v>
      </c>
      <c r="E45" s="17">
        <v>0</v>
      </c>
      <c r="F45" s="17"/>
      <c r="G45" s="14"/>
    </row>
    <row r="46" spans="1:7" ht="16.5" hidden="1">
      <c r="A46" s="3" t="s">
        <v>184</v>
      </c>
      <c r="B46" s="3" t="s">
        <v>129</v>
      </c>
      <c r="C46" s="17">
        <v>0</v>
      </c>
      <c r="D46" s="17">
        <v>0</v>
      </c>
      <c r="E46" s="17">
        <v>0</v>
      </c>
      <c r="F46" s="17"/>
      <c r="G46" s="14" t="s">
        <v>127</v>
      </c>
    </row>
    <row r="47" spans="1:7" ht="16.5" hidden="1">
      <c r="A47" s="6" t="s">
        <v>185</v>
      </c>
      <c r="B47" s="6" t="s">
        <v>38</v>
      </c>
      <c r="C47" s="16">
        <f>SUM(C48+C49+C50+C51+C52)</f>
        <v>20750</v>
      </c>
      <c r="D47" s="16">
        <f>SUM(D48+D49+D50+D51+D52)</f>
        <v>35750</v>
      </c>
      <c r="E47" s="16">
        <f>SUM(E48+E49+E50+E51+E52)</f>
        <v>7064</v>
      </c>
      <c r="F47" s="16">
        <f>SUM(F48+F49+F50+F51+F52)</f>
        <v>0</v>
      </c>
      <c r="G47" s="14"/>
    </row>
    <row r="48" spans="1:7" ht="16.5" hidden="1">
      <c r="A48" s="3" t="s">
        <v>186</v>
      </c>
      <c r="B48" s="3" t="s">
        <v>39</v>
      </c>
      <c r="C48" s="17">
        <v>0</v>
      </c>
      <c r="D48" s="17">
        <v>0</v>
      </c>
      <c r="E48" s="17">
        <v>0</v>
      </c>
      <c r="F48" s="17"/>
      <c r="G48" s="14"/>
    </row>
    <row r="49" spans="1:7" ht="16.5" hidden="1">
      <c r="A49" s="3" t="s">
        <v>187</v>
      </c>
      <c r="B49" s="3" t="s">
        <v>40</v>
      </c>
      <c r="C49" s="17">
        <v>0</v>
      </c>
      <c r="D49" s="17">
        <v>0</v>
      </c>
      <c r="E49" s="17">
        <v>0</v>
      </c>
      <c r="F49" s="17"/>
      <c r="G49" s="14"/>
    </row>
    <row r="50" spans="1:7" ht="16.5" hidden="1">
      <c r="A50" s="3" t="s">
        <v>188</v>
      </c>
      <c r="B50" s="3" t="s">
        <v>115</v>
      </c>
      <c r="C50" s="17">
        <v>0</v>
      </c>
      <c r="D50" s="17">
        <v>0</v>
      </c>
      <c r="E50" s="17">
        <v>0</v>
      </c>
      <c r="F50" s="17"/>
      <c r="G50" s="14"/>
    </row>
    <row r="51" spans="1:7" ht="16.5" hidden="1">
      <c r="A51" s="3" t="s">
        <v>189</v>
      </c>
      <c r="B51" s="3" t="s">
        <v>130</v>
      </c>
      <c r="C51" s="17">
        <v>0</v>
      </c>
      <c r="D51" s="17">
        <v>0</v>
      </c>
      <c r="E51" s="17"/>
      <c r="F51" s="17"/>
      <c r="G51" s="14" t="s">
        <v>127</v>
      </c>
    </row>
    <row r="52" spans="1:7" ht="16.5" hidden="1">
      <c r="A52" s="3" t="s">
        <v>190</v>
      </c>
      <c r="B52" s="3" t="s">
        <v>131</v>
      </c>
      <c r="C52" s="17">
        <v>20750</v>
      </c>
      <c r="D52" s="17">
        <v>35750</v>
      </c>
      <c r="E52" s="17">
        <v>7064</v>
      </c>
      <c r="F52" s="17"/>
      <c r="G52" s="14" t="s">
        <v>127</v>
      </c>
    </row>
    <row r="53" spans="1:7" ht="16.5" hidden="1">
      <c r="A53" s="6" t="s">
        <v>191</v>
      </c>
      <c r="B53" s="6" t="s">
        <v>41</v>
      </c>
      <c r="C53" s="16">
        <f>SUM(C54+C55)</f>
        <v>0</v>
      </c>
      <c r="D53" s="16">
        <f>SUM(D54+D55)</f>
        <v>0</v>
      </c>
      <c r="E53" s="16">
        <f>SUM(E54+E55)</f>
        <v>0</v>
      </c>
      <c r="F53" s="16">
        <f>SUM(F54+F55)</f>
        <v>0</v>
      </c>
      <c r="G53" s="14"/>
    </row>
    <row r="54" spans="1:7" ht="16.5" hidden="1">
      <c r="A54" s="3" t="s">
        <v>192</v>
      </c>
      <c r="B54" s="3" t="s">
        <v>42</v>
      </c>
      <c r="C54" s="18">
        <v>0</v>
      </c>
      <c r="D54" s="18">
        <v>0</v>
      </c>
      <c r="E54" s="18">
        <v>0</v>
      </c>
      <c r="F54" s="18"/>
      <c r="G54" s="14"/>
    </row>
    <row r="55" spans="1:7" ht="16.5" hidden="1">
      <c r="A55" s="3" t="s">
        <v>193</v>
      </c>
      <c r="B55" s="3" t="s">
        <v>116</v>
      </c>
      <c r="C55" s="18">
        <v>0</v>
      </c>
      <c r="D55" s="18">
        <v>0</v>
      </c>
      <c r="E55" s="18">
        <v>0</v>
      </c>
      <c r="F55" s="18"/>
      <c r="G55" s="14"/>
    </row>
    <row r="56" spans="1:7" ht="16.5" hidden="1">
      <c r="A56" s="6" t="s">
        <v>194</v>
      </c>
      <c r="B56" s="6" t="s">
        <v>43</v>
      </c>
      <c r="C56" s="18">
        <v>0</v>
      </c>
      <c r="D56" s="18">
        <v>25000</v>
      </c>
      <c r="E56" s="18">
        <v>12177</v>
      </c>
      <c r="F56" s="18"/>
      <c r="G56" s="14"/>
    </row>
    <row r="57" spans="1:7" ht="16.5" hidden="1">
      <c r="A57" s="6" t="s">
        <v>195</v>
      </c>
      <c r="B57" s="6" t="s">
        <v>44</v>
      </c>
      <c r="C57" s="18">
        <v>0</v>
      </c>
      <c r="D57" s="18">
        <v>0</v>
      </c>
      <c r="E57" s="18">
        <v>0</v>
      </c>
      <c r="F57" s="18"/>
      <c r="G57" s="14"/>
    </row>
    <row r="58" spans="1:7" ht="16.5" hidden="1">
      <c r="A58" s="6" t="s">
        <v>196</v>
      </c>
      <c r="B58" s="6" t="s">
        <v>45</v>
      </c>
      <c r="C58" s="18">
        <v>0</v>
      </c>
      <c r="D58" s="18">
        <v>0</v>
      </c>
      <c r="E58" s="18">
        <v>0</v>
      </c>
      <c r="F58" s="18"/>
      <c r="G58" s="14"/>
    </row>
    <row r="59" spans="1:7" ht="16.5">
      <c r="A59" s="5" t="s">
        <v>197</v>
      </c>
      <c r="B59" s="5" t="s">
        <v>46</v>
      </c>
      <c r="C59" s="19">
        <v>0</v>
      </c>
      <c r="D59" s="19">
        <v>0</v>
      </c>
      <c r="E59" s="19">
        <v>0</v>
      </c>
      <c r="F59" s="19"/>
      <c r="G59" s="14"/>
    </row>
    <row r="60" spans="1:7" ht="16.5">
      <c r="A60" s="5" t="s">
        <v>198</v>
      </c>
      <c r="B60" s="5" t="s">
        <v>47</v>
      </c>
      <c r="C60" s="19">
        <v>0</v>
      </c>
      <c r="D60" s="19">
        <v>0</v>
      </c>
      <c r="E60" s="19">
        <v>0</v>
      </c>
      <c r="F60" s="19"/>
      <c r="G60" s="14"/>
    </row>
    <row r="61" spans="1:7" ht="16.5">
      <c r="A61" s="5" t="s">
        <v>199</v>
      </c>
      <c r="B61" s="5" t="s">
        <v>48</v>
      </c>
      <c r="C61" s="19">
        <v>0</v>
      </c>
      <c r="D61" s="19">
        <v>0</v>
      </c>
      <c r="E61" s="19">
        <v>0</v>
      </c>
      <c r="F61" s="19"/>
      <c r="G61" s="14"/>
    </row>
    <row r="62" spans="1:7" ht="16.5">
      <c r="A62" s="5" t="s">
        <v>200</v>
      </c>
      <c r="B62" s="5" t="s">
        <v>49</v>
      </c>
      <c r="C62" s="19">
        <v>0</v>
      </c>
      <c r="D62" s="19">
        <v>0</v>
      </c>
      <c r="E62" s="19">
        <v>0</v>
      </c>
      <c r="F62" s="19"/>
      <c r="G62" s="14"/>
    </row>
    <row r="63" spans="1:7" ht="16.5">
      <c r="A63" s="4" t="s">
        <v>201</v>
      </c>
      <c r="B63" s="4" t="s">
        <v>50</v>
      </c>
      <c r="C63" s="13">
        <f>SUM(C64+C65+C66+C67+C68)</f>
        <v>8511</v>
      </c>
      <c r="D63" s="13">
        <f>SUM(D64+D65+D66+D67+D68)</f>
        <v>8511</v>
      </c>
      <c r="E63" s="13">
        <f>SUM(E64+E65+E66+E67+E68)</f>
        <v>0</v>
      </c>
      <c r="F63" s="13">
        <f>SUM(F64+F65+F66+F67+F68)</f>
        <v>0</v>
      </c>
      <c r="G63" s="14"/>
    </row>
    <row r="64" spans="1:7" ht="16.5">
      <c r="A64" s="5" t="s">
        <v>202</v>
      </c>
      <c r="B64" s="5" t="s">
        <v>51</v>
      </c>
      <c r="C64" s="19">
        <v>0</v>
      </c>
      <c r="D64" s="19">
        <v>0</v>
      </c>
      <c r="E64" s="19">
        <v>0</v>
      </c>
      <c r="F64" s="19"/>
      <c r="G64" s="14"/>
    </row>
    <row r="65" spans="1:7" ht="16.5">
      <c r="A65" s="5" t="s">
        <v>203</v>
      </c>
      <c r="B65" s="5" t="s">
        <v>52</v>
      </c>
      <c r="C65" s="19">
        <v>8511</v>
      </c>
      <c r="D65" s="19">
        <v>8511</v>
      </c>
      <c r="E65" s="19">
        <v>0</v>
      </c>
      <c r="F65" s="19"/>
      <c r="G65" s="14"/>
    </row>
    <row r="66" spans="1:7" ht="16.5">
      <c r="A66" s="5" t="s">
        <v>204</v>
      </c>
      <c r="B66" s="5" t="s">
        <v>53</v>
      </c>
      <c r="C66" s="19">
        <v>0</v>
      </c>
      <c r="D66" s="19">
        <v>0</v>
      </c>
      <c r="E66" s="19">
        <v>0</v>
      </c>
      <c r="F66" s="19"/>
      <c r="G66" s="14"/>
    </row>
    <row r="67" spans="1:7" ht="16.5">
      <c r="A67" s="5" t="s">
        <v>205</v>
      </c>
      <c r="B67" s="5" t="s">
        <v>54</v>
      </c>
      <c r="C67" s="19">
        <v>0</v>
      </c>
      <c r="D67" s="19">
        <v>0</v>
      </c>
      <c r="E67" s="19"/>
      <c r="F67" s="19"/>
      <c r="G67" s="14"/>
    </row>
    <row r="68" spans="1:7" ht="16.5">
      <c r="A68" s="5" t="s">
        <v>206</v>
      </c>
      <c r="B68" s="5" t="s">
        <v>55</v>
      </c>
      <c r="C68" s="19">
        <v>0</v>
      </c>
      <c r="D68" s="19">
        <v>0</v>
      </c>
      <c r="E68" s="19"/>
      <c r="F68" s="19"/>
      <c r="G68" s="14"/>
    </row>
    <row r="69" spans="1:7" ht="16.5">
      <c r="A69" s="4" t="s">
        <v>207</v>
      </c>
      <c r="B69" s="4" t="s">
        <v>56</v>
      </c>
      <c r="C69" s="13">
        <f>SUM(C70+C71)</f>
        <v>0</v>
      </c>
      <c r="D69" s="13">
        <f>SUM(D70+D71)</f>
        <v>0</v>
      </c>
      <c r="E69" s="13">
        <f>SUM(E70+E71)</f>
        <v>0</v>
      </c>
      <c r="F69" s="13">
        <f>SUM(F70+F71)</f>
        <v>0</v>
      </c>
      <c r="G69" s="14"/>
    </row>
    <row r="70" spans="1:7" ht="16.5">
      <c r="A70" s="5" t="s">
        <v>208</v>
      </c>
      <c r="B70" s="5" t="s">
        <v>57</v>
      </c>
      <c r="C70" s="19">
        <v>0</v>
      </c>
      <c r="D70" s="19">
        <v>0</v>
      </c>
      <c r="E70" s="19">
        <v>0</v>
      </c>
      <c r="F70" s="19"/>
      <c r="G70" s="14"/>
    </row>
    <row r="71" spans="1:7" ht="16.5">
      <c r="A71" s="5" t="s">
        <v>209</v>
      </c>
      <c r="B71" s="5" t="s">
        <v>58</v>
      </c>
      <c r="C71" s="19">
        <v>0</v>
      </c>
      <c r="D71" s="19">
        <v>0</v>
      </c>
      <c r="E71" s="19">
        <v>0</v>
      </c>
      <c r="F71" s="19"/>
      <c r="G71" s="14"/>
    </row>
    <row r="72" spans="1:7" ht="16.5">
      <c r="A72" s="4" t="s">
        <v>210</v>
      </c>
      <c r="B72" s="4" t="s">
        <v>59</v>
      </c>
      <c r="C72" s="13">
        <f>SUM(C73+C76+C85+C91+C95)</f>
        <v>675006</v>
      </c>
      <c r="D72" s="13">
        <f>SUM(D73+D76+D85+D91+D95)</f>
        <v>680006</v>
      </c>
      <c r="E72" s="13">
        <f>SUM(E73+E76+E85+E91+E95)</f>
        <v>412334</v>
      </c>
      <c r="F72" s="13">
        <f>SUM(F73+F76+F85+F91+F95)</f>
        <v>0</v>
      </c>
      <c r="G72" s="14"/>
    </row>
    <row r="73" spans="1:7" ht="16.5">
      <c r="A73" s="5" t="s">
        <v>211</v>
      </c>
      <c r="B73" s="5" t="s">
        <v>60</v>
      </c>
      <c r="C73" s="15">
        <f>SUM(C74+C75)</f>
        <v>5487</v>
      </c>
      <c r="D73" s="15">
        <f>SUM(D74+D75)</f>
        <v>5487</v>
      </c>
      <c r="E73" s="15">
        <f>SUM(E74+E75)</f>
        <v>1231</v>
      </c>
      <c r="F73" s="15">
        <f>SUM(F74+F75)</f>
        <v>0</v>
      </c>
      <c r="G73" s="14"/>
    </row>
    <row r="74" spans="1:7" ht="16.5" hidden="1">
      <c r="A74" s="6" t="s">
        <v>212</v>
      </c>
      <c r="B74" s="6" t="s">
        <v>61</v>
      </c>
      <c r="C74" s="18">
        <v>2100</v>
      </c>
      <c r="D74" s="18">
        <v>2100</v>
      </c>
      <c r="E74" s="18">
        <v>0</v>
      </c>
      <c r="F74" s="18"/>
      <c r="G74" s="14"/>
    </row>
    <row r="75" spans="1:7" ht="16.5" hidden="1">
      <c r="A75" s="6" t="s">
        <v>213</v>
      </c>
      <c r="B75" s="6" t="s">
        <v>62</v>
      </c>
      <c r="C75" s="18">
        <v>3387</v>
      </c>
      <c r="D75" s="18">
        <v>3387</v>
      </c>
      <c r="E75" s="18">
        <v>1231</v>
      </c>
      <c r="F75" s="18"/>
      <c r="G75" s="14"/>
    </row>
    <row r="76" spans="1:7" ht="16.5">
      <c r="A76" s="5" t="s">
        <v>214</v>
      </c>
      <c r="B76" s="5" t="s">
        <v>63</v>
      </c>
      <c r="C76" s="15">
        <f>SUM(C77+C78+C79+C80+C81+C82+C83+C84)</f>
        <v>98000</v>
      </c>
      <c r="D76" s="15">
        <f>SUM(D77+D78+D79+D80+D81+D82+D83+D84)</f>
        <v>98000</v>
      </c>
      <c r="E76" s="15">
        <f>SUM(E77+E78+E79+E80+E81+E82+E83+E84)</f>
        <v>56348</v>
      </c>
      <c r="F76" s="15">
        <f>SUM(F77+F78+F79+F80+F81+F82+F83+F84)</f>
        <v>0</v>
      </c>
      <c r="G76" s="14"/>
    </row>
    <row r="77" spans="1:7" ht="16.5" hidden="1">
      <c r="A77" s="6" t="s">
        <v>215</v>
      </c>
      <c r="B77" s="6" t="s">
        <v>64</v>
      </c>
      <c r="C77" s="18">
        <v>78750</v>
      </c>
      <c r="D77" s="18">
        <v>78750</v>
      </c>
      <c r="E77" s="18">
        <v>41950</v>
      </c>
      <c r="F77" s="18"/>
      <c r="G77" s="14"/>
    </row>
    <row r="78" spans="1:7" ht="16.5" hidden="1">
      <c r="A78" s="6" t="s">
        <v>216</v>
      </c>
      <c r="B78" s="6" t="s">
        <v>65</v>
      </c>
      <c r="C78" s="18">
        <v>2500</v>
      </c>
      <c r="D78" s="18">
        <v>2500</v>
      </c>
      <c r="E78" s="18">
        <v>450</v>
      </c>
      <c r="F78" s="18"/>
      <c r="G78" s="14"/>
    </row>
    <row r="79" spans="1:7" ht="16.5" hidden="1">
      <c r="A79" s="6" t="s">
        <v>217</v>
      </c>
      <c r="B79" s="6" t="s">
        <v>66</v>
      </c>
      <c r="C79" s="18">
        <v>1050</v>
      </c>
      <c r="D79" s="18">
        <v>1050</v>
      </c>
      <c r="E79" s="18">
        <v>380</v>
      </c>
      <c r="F79" s="18"/>
      <c r="G79" s="14"/>
    </row>
    <row r="80" spans="1:7" ht="16.5" hidden="1">
      <c r="A80" s="6" t="s">
        <v>218</v>
      </c>
      <c r="B80" s="6" t="s">
        <v>67</v>
      </c>
      <c r="C80" s="18">
        <v>1050</v>
      </c>
      <c r="D80" s="18">
        <v>1050</v>
      </c>
      <c r="E80" s="18">
        <v>570</v>
      </c>
      <c r="F80" s="18"/>
      <c r="G80" s="14"/>
    </row>
    <row r="81" spans="1:7" ht="16.5" hidden="1">
      <c r="A81" s="6" t="s">
        <v>219</v>
      </c>
      <c r="B81" s="6" t="s">
        <v>68</v>
      </c>
      <c r="C81" s="18">
        <v>1000</v>
      </c>
      <c r="D81" s="18">
        <v>1000</v>
      </c>
      <c r="E81" s="18">
        <v>786</v>
      </c>
      <c r="F81" s="18"/>
      <c r="G81" s="14"/>
    </row>
    <row r="82" spans="1:7" ht="16.5" hidden="1">
      <c r="A82" s="6" t="s">
        <v>220</v>
      </c>
      <c r="B82" s="6" t="s">
        <v>69</v>
      </c>
      <c r="C82" s="18">
        <v>8925</v>
      </c>
      <c r="D82" s="18">
        <v>8925</v>
      </c>
      <c r="E82" s="18">
        <v>7503</v>
      </c>
      <c r="F82" s="18"/>
      <c r="G82" s="14"/>
    </row>
    <row r="83" spans="1:7" ht="16.5" hidden="1">
      <c r="A83" s="6" t="s">
        <v>221</v>
      </c>
      <c r="B83" s="6" t="s">
        <v>70</v>
      </c>
      <c r="C83" s="18">
        <v>0</v>
      </c>
      <c r="D83" s="18">
        <v>0</v>
      </c>
      <c r="E83" s="18">
        <v>0</v>
      </c>
      <c r="F83" s="18"/>
      <c r="G83" s="14"/>
    </row>
    <row r="84" spans="1:7" ht="16.5" hidden="1">
      <c r="A84" s="6" t="s">
        <v>222</v>
      </c>
      <c r="B84" s="6" t="s">
        <v>71</v>
      </c>
      <c r="C84" s="18">
        <v>4725</v>
      </c>
      <c r="D84" s="18">
        <v>4725</v>
      </c>
      <c r="E84" s="18">
        <v>4709</v>
      </c>
      <c r="F84" s="18"/>
      <c r="G84" s="14"/>
    </row>
    <row r="85" spans="1:7" ht="16.5">
      <c r="A85" s="5" t="s">
        <v>223</v>
      </c>
      <c r="B85" s="5" t="s">
        <v>72</v>
      </c>
      <c r="C85" s="15">
        <f>SUM(C86+C87+C88)</f>
        <v>568019</v>
      </c>
      <c r="D85" s="15">
        <f>SUM(D86+D87+D88)</f>
        <v>568019</v>
      </c>
      <c r="E85" s="15">
        <f>SUM(E86+E87+E88)</f>
        <v>352204</v>
      </c>
      <c r="F85" s="15">
        <f>SUM(F86+F87+F88)</f>
        <v>0</v>
      </c>
      <c r="G85" s="14"/>
    </row>
    <row r="86" spans="1:7" ht="16.5" hidden="1">
      <c r="A86" s="6" t="s">
        <v>224</v>
      </c>
      <c r="B86" s="6" t="s">
        <v>73</v>
      </c>
      <c r="C86" s="18">
        <v>568019</v>
      </c>
      <c r="D86" s="18">
        <v>568019</v>
      </c>
      <c r="E86" s="18">
        <v>352204</v>
      </c>
      <c r="F86" s="18"/>
      <c r="G86" s="14"/>
    </row>
    <row r="87" spans="1:7" s="12" customFormat="1" ht="16.5" hidden="1">
      <c r="A87" s="6" t="s">
        <v>225</v>
      </c>
      <c r="B87" s="6" t="s">
        <v>74</v>
      </c>
      <c r="C87" s="18">
        <v>0</v>
      </c>
      <c r="D87" s="18">
        <v>0</v>
      </c>
      <c r="E87" s="18">
        <v>0</v>
      </c>
      <c r="F87" s="18"/>
      <c r="G87" s="14"/>
    </row>
    <row r="88" spans="1:7" ht="16.5" hidden="1">
      <c r="A88" s="6" t="s">
        <v>226</v>
      </c>
      <c r="B88" s="6" t="s">
        <v>75</v>
      </c>
      <c r="C88" s="20">
        <f>C89+C90</f>
        <v>0</v>
      </c>
      <c r="D88" s="20">
        <f>D89+D90</f>
        <v>0</v>
      </c>
      <c r="E88" s="20">
        <v>0</v>
      </c>
      <c r="F88" s="20">
        <f>F89+F90</f>
        <v>0</v>
      </c>
      <c r="G88" s="14"/>
    </row>
    <row r="89" spans="1:7" ht="16.5" hidden="1">
      <c r="A89" s="11" t="s">
        <v>227</v>
      </c>
      <c r="B89" s="11" t="s">
        <v>75</v>
      </c>
      <c r="C89" s="18">
        <v>0</v>
      </c>
      <c r="D89" s="18">
        <v>0</v>
      </c>
      <c r="E89" s="18">
        <v>0</v>
      </c>
      <c r="F89" s="18"/>
      <c r="G89" s="21" t="s">
        <v>127</v>
      </c>
    </row>
    <row r="90" spans="1:7" ht="16.5" hidden="1">
      <c r="A90" s="11" t="s">
        <v>228</v>
      </c>
      <c r="B90" s="11" t="s">
        <v>132</v>
      </c>
      <c r="C90" s="18">
        <v>0</v>
      </c>
      <c r="D90" s="18">
        <v>0</v>
      </c>
      <c r="E90" s="18">
        <v>0</v>
      </c>
      <c r="F90" s="18"/>
      <c r="G90" s="21" t="s">
        <v>127</v>
      </c>
    </row>
    <row r="91" spans="1:7" ht="16.5">
      <c r="A91" s="5" t="s">
        <v>229</v>
      </c>
      <c r="B91" s="5" t="s">
        <v>76</v>
      </c>
      <c r="C91" s="15">
        <f>SUM(C92+C93+C94)</f>
        <v>0</v>
      </c>
      <c r="D91" s="15">
        <f>SUM(D92+D93+D94)</f>
        <v>1000</v>
      </c>
      <c r="E91" s="15">
        <f>SUM(E92+E93+E94)</f>
        <v>37</v>
      </c>
      <c r="F91" s="15">
        <f>SUM(F92+F93+F94)</f>
        <v>0</v>
      </c>
      <c r="G91" s="14"/>
    </row>
    <row r="92" spans="1:7" ht="16.5" hidden="1">
      <c r="A92" s="6" t="s">
        <v>230</v>
      </c>
      <c r="B92" s="6" t="s">
        <v>77</v>
      </c>
      <c r="C92" s="18">
        <v>0</v>
      </c>
      <c r="D92" s="18">
        <v>0</v>
      </c>
      <c r="E92" s="18">
        <v>0</v>
      </c>
      <c r="F92" s="18"/>
      <c r="G92" s="14"/>
    </row>
    <row r="93" spans="1:7" ht="16.5" hidden="1">
      <c r="A93" s="6" t="s">
        <v>231</v>
      </c>
      <c r="B93" s="6" t="s">
        <v>136</v>
      </c>
      <c r="C93" s="18">
        <v>0</v>
      </c>
      <c r="D93" s="18">
        <v>0</v>
      </c>
      <c r="E93" s="18">
        <v>0</v>
      </c>
      <c r="F93" s="18"/>
      <c r="G93" s="14" t="s">
        <v>135</v>
      </c>
    </row>
    <row r="94" spans="1:6" ht="16.5" hidden="1">
      <c r="A94" s="6" t="s">
        <v>232</v>
      </c>
      <c r="B94" s="6" t="s">
        <v>78</v>
      </c>
      <c r="C94" s="18">
        <v>0</v>
      </c>
      <c r="D94" s="18">
        <v>1000</v>
      </c>
      <c r="E94" s="18">
        <v>37</v>
      </c>
      <c r="F94" s="18"/>
    </row>
    <row r="95" spans="1:7" ht="16.5">
      <c r="A95" s="5" t="s">
        <v>233</v>
      </c>
      <c r="B95" s="5" t="s">
        <v>79</v>
      </c>
      <c r="C95" s="15">
        <f>SUM(C96+C97)</f>
        <v>3500</v>
      </c>
      <c r="D95" s="15">
        <f>SUM(D96+D97)</f>
        <v>7500</v>
      </c>
      <c r="E95" s="15">
        <f>SUM(E96+E97)</f>
        <v>2514</v>
      </c>
      <c r="F95" s="15">
        <f>SUM(F96+F97)</f>
        <v>0</v>
      </c>
      <c r="G95" s="14"/>
    </row>
    <row r="96" spans="1:7" ht="16.5" hidden="1">
      <c r="A96" s="6" t="s">
        <v>234</v>
      </c>
      <c r="B96" s="6" t="s">
        <v>80</v>
      </c>
      <c r="C96" s="18">
        <v>0</v>
      </c>
      <c r="D96" s="18">
        <v>4000</v>
      </c>
      <c r="E96" s="18">
        <v>2514</v>
      </c>
      <c r="F96" s="18"/>
      <c r="G96" s="14"/>
    </row>
    <row r="97" spans="1:7" ht="16.5" hidden="1">
      <c r="A97" s="6" t="s">
        <v>235</v>
      </c>
      <c r="B97" s="6" t="s">
        <v>14</v>
      </c>
      <c r="C97" s="18">
        <v>3500</v>
      </c>
      <c r="D97" s="18">
        <v>3500</v>
      </c>
      <c r="E97" s="18">
        <v>0</v>
      </c>
      <c r="F97" s="18"/>
      <c r="G97" s="14"/>
    </row>
    <row r="98" spans="1:7" ht="16.5">
      <c r="A98" s="4" t="s">
        <v>236</v>
      </c>
      <c r="B98" s="4" t="s">
        <v>81</v>
      </c>
      <c r="C98" s="13">
        <f>SUM(C99+C100+C101+C102+C103+C104+C105+C106)</f>
        <v>0</v>
      </c>
      <c r="D98" s="13">
        <f>SUM(D99+D100+D101+D102+D103+D104+D105+D106)</f>
        <v>0</v>
      </c>
      <c r="E98" s="13">
        <f>SUM(E99+E100+E101+E102+E103+E104+E105+E106)</f>
        <v>0</v>
      </c>
      <c r="F98" s="13">
        <f>SUM(F99+F100+F101+F102+F103+F104+F105+F106)</f>
        <v>0</v>
      </c>
      <c r="G98" s="14"/>
    </row>
    <row r="99" spans="1:7" ht="16.5">
      <c r="A99" s="5" t="s">
        <v>237</v>
      </c>
      <c r="B99" s="5" t="s">
        <v>82</v>
      </c>
      <c r="C99" s="19">
        <v>0</v>
      </c>
      <c r="D99" s="19">
        <v>0</v>
      </c>
      <c r="E99" s="19">
        <v>0</v>
      </c>
      <c r="F99" s="19"/>
      <c r="G99" s="14"/>
    </row>
    <row r="100" spans="1:7" ht="16.5">
      <c r="A100" s="5" t="s">
        <v>238</v>
      </c>
      <c r="B100" s="5" t="s">
        <v>83</v>
      </c>
      <c r="C100" s="19">
        <v>0</v>
      </c>
      <c r="D100" s="19">
        <v>0</v>
      </c>
      <c r="E100" s="19">
        <v>0</v>
      </c>
      <c r="F100" s="19"/>
      <c r="G100" s="14"/>
    </row>
    <row r="101" spans="1:7" ht="16.5">
      <c r="A101" s="5" t="s">
        <v>239</v>
      </c>
      <c r="B101" s="5" t="s">
        <v>84</v>
      </c>
      <c r="C101" s="19">
        <v>0</v>
      </c>
      <c r="D101" s="19">
        <v>0</v>
      </c>
      <c r="E101" s="19">
        <v>0</v>
      </c>
      <c r="F101" s="19"/>
      <c r="G101" s="14"/>
    </row>
    <row r="102" spans="1:7" ht="16.5">
      <c r="A102" s="5" t="s">
        <v>240</v>
      </c>
      <c r="B102" s="5" t="s">
        <v>85</v>
      </c>
      <c r="C102" s="19">
        <v>0</v>
      </c>
      <c r="D102" s="19">
        <v>0</v>
      </c>
      <c r="E102" s="19">
        <v>0</v>
      </c>
      <c r="F102" s="19"/>
      <c r="G102" s="14"/>
    </row>
    <row r="103" spans="1:7" ht="16.5">
      <c r="A103" s="5" t="s">
        <v>241</v>
      </c>
      <c r="B103" s="5" t="s">
        <v>86</v>
      </c>
      <c r="C103" s="19">
        <v>0</v>
      </c>
      <c r="D103" s="19">
        <v>0</v>
      </c>
      <c r="E103" s="19">
        <v>0</v>
      </c>
      <c r="F103" s="19"/>
      <c r="G103" s="14"/>
    </row>
    <row r="104" spans="1:7" ht="16.5">
      <c r="A104" s="5" t="s">
        <v>242</v>
      </c>
      <c r="B104" s="5" t="s">
        <v>87</v>
      </c>
      <c r="C104" s="19">
        <v>0</v>
      </c>
      <c r="D104" s="19">
        <v>0</v>
      </c>
      <c r="E104" s="19">
        <v>0</v>
      </c>
      <c r="F104" s="19"/>
      <c r="G104" s="14"/>
    </row>
    <row r="105" spans="1:7" ht="16.5">
      <c r="A105" s="5" t="s">
        <v>243</v>
      </c>
      <c r="B105" s="5" t="s">
        <v>88</v>
      </c>
      <c r="C105" s="19">
        <v>0</v>
      </c>
      <c r="D105" s="19">
        <v>0</v>
      </c>
      <c r="E105" s="19">
        <v>0</v>
      </c>
      <c r="F105" s="19"/>
      <c r="G105" s="14"/>
    </row>
    <row r="106" spans="1:7" ht="16.5">
      <c r="A106" s="5" t="s">
        <v>244</v>
      </c>
      <c r="B106" s="5" t="s">
        <v>89</v>
      </c>
      <c r="C106" s="19">
        <v>0</v>
      </c>
      <c r="D106" s="19">
        <v>0</v>
      </c>
      <c r="E106" s="19">
        <v>0</v>
      </c>
      <c r="F106" s="19"/>
      <c r="G106" s="14"/>
    </row>
    <row r="107" spans="1:7" ht="16.5">
      <c r="A107" s="4" t="s">
        <v>245</v>
      </c>
      <c r="B107" s="4" t="s">
        <v>90</v>
      </c>
      <c r="C107" s="13">
        <f>SUM(C108+C113+C114)</f>
        <v>0</v>
      </c>
      <c r="D107" s="13">
        <f>SUM(D108+D113+D114)</f>
        <v>0</v>
      </c>
      <c r="E107" s="13">
        <f>SUM(E108+E113+E114)</f>
        <v>0</v>
      </c>
      <c r="F107" s="13">
        <f>SUM(F108+F113+F114)</f>
        <v>0</v>
      </c>
      <c r="G107" s="14"/>
    </row>
    <row r="108" spans="1:7" ht="16.5">
      <c r="A108" s="5" t="s">
        <v>246</v>
      </c>
      <c r="B108" s="5" t="s">
        <v>91</v>
      </c>
      <c r="C108" s="15">
        <f>SUM(C109+C110+C111+C112)</f>
        <v>0</v>
      </c>
      <c r="D108" s="15">
        <f>SUM(D109+D110+D111+D112)</f>
        <v>0</v>
      </c>
      <c r="E108" s="15">
        <f>SUM(E109+E110+E111+E112)</f>
        <v>0</v>
      </c>
      <c r="F108" s="15">
        <f>SUM(F109+F110+F111+F112)</f>
        <v>0</v>
      </c>
      <c r="G108" s="14"/>
    </row>
    <row r="109" spans="1:7" ht="16.5" hidden="1">
      <c r="A109" s="6" t="s">
        <v>247</v>
      </c>
      <c r="B109" s="6" t="s">
        <v>92</v>
      </c>
      <c r="C109" s="18">
        <v>0</v>
      </c>
      <c r="D109" s="18">
        <v>0</v>
      </c>
      <c r="E109" s="18">
        <v>0</v>
      </c>
      <c r="F109" s="18"/>
      <c r="G109" s="14"/>
    </row>
    <row r="110" spans="1:7" ht="16.5" hidden="1">
      <c r="A110" s="6" t="s">
        <v>248</v>
      </c>
      <c r="B110" s="6" t="s">
        <v>93</v>
      </c>
      <c r="C110" s="18">
        <v>0</v>
      </c>
      <c r="D110" s="18">
        <v>0</v>
      </c>
      <c r="E110" s="18">
        <v>0</v>
      </c>
      <c r="F110" s="18"/>
      <c r="G110" s="14"/>
    </row>
    <row r="111" spans="1:7" ht="16.5" hidden="1">
      <c r="A111" s="6" t="s">
        <v>249</v>
      </c>
      <c r="B111" s="6" t="s">
        <v>94</v>
      </c>
      <c r="C111" s="18">
        <v>0</v>
      </c>
      <c r="D111" s="18">
        <v>0</v>
      </c>
      <c r="E111" s="18">
        <v>0</v>
      </c>
      <c r="F111" s="18"/>
      <c r="G111" s="14"/>
    </row>
    <row r="112" spans="1:7" ht="18" customHeight="1" hidden="1">
      <c r="A112" s="6" t="s">
        <v>250</v>
      </c>
      <c r="B112" s="6" t="s">
        <v>14</v>
      </c>
      <c r="C112" s="18">
        <v>0</v>
      </c>
      <c r="D112" s="18">
        <v>0</v>
      </c>
      <c r="E112" s="18">
        <v>0</v>
      </c>
      <c r="F112" s="18"/>
      <c r="G112" s="14"/>
    </row>
    <row r="113" spans="1:7" ht="16.5">
      <c r="A113" s="5" t="s">
        <v>251</v>
      </c>
      <c r="B113" s="5" t="s">
        <v>95</v>
      </c>
      <c r="C113" s="19">
        <v>0</v>
      </c>
      <c r="D113" s="19">
        <v>0</v>
      </c>
      <c r="E113" s="19">
        <v>0</v>
      </c>
      <c r="F113" s="19"/>
      <c r="G113" s="14"/>
    </row>
    <row r="114" spans="1:7" ht="16.5">
      <c r="A114" s="5" t="s">
        <v>252</v>
      </c>
      <c r="B114" s="5" t="s">
        <v>96</v>
      </c>
      <c r="C114" s="19">
        <v>0</v>
      </c>
      <c r="D114" s="19">
        <v>0</v>
      </c>
      <c r="E114" s="19">
        <v>0</v>
      </c>
      <c r="F114" s="19"/>
      <c r="G114" s="14"/>
    </row>
    <row r="115" spans="1:7" ht="16.5">
      <c r="A115" s="4" t="s">
        <v>253</v>
      </c>
      <c r="B115" s="4" t="s">
        <v>97</v>
      </c>
      <c r="C115" s="13">
        <f>SUM(C116+C117+C118+C119+C120)</f>
        <v>1965</v>
      </c>
      <c r="D115" s="13">
        <f>SUM(D116+D117+D118+D119+D120)</f>
        <v>1965</v>
      </c>
      <c r="E115" s="13">
        <f>SUM(E116+E117+E118+E119+E120)</f>
        <v>0</v>
      </c>
      <c r="F115" s="13">
        <f>SUM(F116+F117+F118+F119+F120)</f>
        <v>0</v>
      </c>
      <c r="G115" s="14"/>
    </row>
    <row r="116" spans="1:7" ht="16.5">
      <c r="A116" s="5" t="s">
        <v>254</v>
      </c>
      <c r="B116" s="5" t="s">
        <v>98</v>
      </c>
      <c r="C116" s="19">
        <v>0</v>
      </c>
      <c r="D116" s="19">
        <v>0</v>
      </c>
      <c r="E116" s="19">
        <v>0</v>
      </c>
      <c r="F116" s="19"/>
      <c r="G116" s="14"/>
    </row>
    <row r="117" spans="1:7" ht="16.5">
      <c r="A117" s="5" t="s">
        <v>255</v>
      </c>
      <c r="B117" s="5" t="s">
        <v>99</v>
      </c>
      <c r="C117" s="19">
        <v>0</v>
      </c>
      <c r="D117" s="19">
        <v>0</v>
      </c>
      <c r="E117" s="19">
        <v>0</v>
      </c>
      <c r="F117" s="19"/>
      <c r="G117" s="14"/>
    </row>
    <row r="118" spans="1:7" ht="16.5">
      <c r="A118" s="5" t="s">
        <v>256</v>
      </c>
      <c r="B118" s="5" t="s">
        <v>100</v>
      </c>
      <c r="C118" s="19">
        <v>0</v>
      </c>
      <c r="D118" s="19">
        <v>0</v>
      </c>
      <c r="E118" s="19">
        <v>0</v>
      </c>
      <c r="F118" s="19"/>
      <c r="G118" s="14"/>
    </row>
    <row r="119" spans="1:7" ht="16.5">
      <c r="A119" s="5" t="s">
        <v>257</v>
      </c>
      <c r="B119" s="5" t="s">
        <v>101</v>
      </c>
      <c r="C119" s="19">
        <v>0</v>
      </c>
      <c r="D119" s="19">
        <v>0</v>
      </c>
      <c r="E119" s="19">
        <v>0</v>
      </c>
      <c r="F119" s="19"/>
      <c r="G119" s="14"/>
    </row>
    <row r="120" spans="1:7" ht="16.5">
      <c r="A120" s="5" t="s">
        <v>258</v>
      </c>
      <c r="B120" s="5" t="s">
        <v>102</v>
      </c>
      <c r="C120" s="19">
        <v>1965</v>
      </c>
      <c r="D120" s="19">
        <v>1965</v>
      </c>
      <c r="E120" s="19">
        <v>0</v>
      </c>
      <c r="F120" s="19"/>
      <c r="G120" s="14"/>
    </row>
    <row r="121" spans="1:7" ht="16.5">
      <c r="A121" s="4" t="s">
        <v>259</v>
      </c>
      <c r="B121" s="4" t="s">
        <v>103</v>
      </c>
      <c r="C121" s="13">
        <f>SUM(C122+C125+C140+C142)</f>
        <v>0</v>
      </c>
      <c r="D121" s="13">
        <f>SUM(D122+D125+D140+D142)</f>
        <v>405633</v>
      </c>
      <c r="E121" s="13">
        <f>SUM(E122+E125+E140+E142)</f>
        <v>39199</v>
      </c>
      <c r="F121" s="13">
        <f>SUM(F122+F125+F140+F142)</f>
        <v>0</v>
      </c>
      <c r="G121" s="14"/>
    </row>
    <row r="122" spans="1:7" ht="16.5">
      <c r="A122" s="5" t="s">
        <v>260</v>
      </c>
      <c r="B122" s="5" t="s">
        <v>24</v>
      </c>
      <c r="C122" s="15">
        <f>SUM(C123+C124)</f>
        <v>0</v>
      </c>
      <c r="D122" s="15">
        <f>SUM(D123+D124)</f>
        <v>0</v>
      </c>
      <c r="E122" s="15">
        <f>SUM(E123+E124)</f>
        <v>0</v>
      </c>
      <c r="F122" s="15">
        <f>SUM(F123+F124)</f>
        <v>0</v>
      </c>
      <c r="G122" s="14"/>
    </row>
    <row r="123" spans="1:7" ht="16.5" hidden="1">
      <c r="A123" s="6" t="s">
        <v>261</v>
      </c>
      <c r="B123" s="6" t="s">
        <v>104</v>
      </c>
      <c r="C123" s="18">
        <v>0</v>
      </c>
      <c r="D123" s="18">
        <v>0</v>
      </c>
      <c r="E123" s="18"/>
      <c r="F123" s="18"/>
      <c r="G123" s="14"/>
    </row>
    <row r="124" spans="1:7" ht="16.5" hidden="1">
      <c r="A124" s="6" t="s">
        <v>262</v>
      </c>
      <c r="B124" s="6" t="s">
        <v>17</v>
      </c>
      <c r="C124" s="18">
        <v>0</v>
      </c>
      <c r="D124" s="18">
        <v>0</v>
      </c>
      <c r="E124" s="18"/>
      <c r="F124" s="18"/>
      <c r="G124" s="14"/>
    </row>
    <row r="125" spans="1:7" ht="16.5">
      <c r="A125" s="5" t="s">
        <v>263</v>
      </c>
      <c r="B125" s="5" t="s">
        <v>25</v>
      </c>
      <c r="C125" s="15">
        <f>SUM(C126+C130+C132+C137+C139)</f>
        <v>0</v>
      </c>
      <c r="D125" s="15">
        <f>SUM(D126+D130+D132+D137+D139)</f>
        <v>405633</v>
      </c>
      <c r="E125" s="15">
        <f>SUM(E126+E130+E132+E137+E139)</f>
        <v>39199</v>
      </c>
      <c r="F125" s="15">
        <f>SUM(F126+F130+F132+F137+F139)</f>
        <v>0</v>
      </c>
      <c r="G125" s="14"/>
    </row>
    <row r="126" spans="1:7" ht="16.5" hidden="1">
      <c r="A126" s="6" t="s">
        <v>264</v>
      </c>
      <c r="B126" s="6" t="s">
        <v>26</v>
      </c>
      <c r="C126" s="16">
        <f>SUM(C127+C128+C129)</f>
        <v>0</v>
      </c>
      <c r="D126" s="16">
        <f>SUM(D127+D128+D129)</f>
        <v>383833</v>
      </c>
      <c r="E126" s="16">
        <f>SUM(E127+E128+E129)</f>
        <v>32949</v>
      </c>
      <c r="F126" s="16">
        <f>SUM(F127+F128+F129)</f>
        <v>0</v>
      </c>
      <c r="G126" s="14"/>
    </row>
    <row r="127" spans="1:7" ht="16.5" hidden="1">
      <c r="A127" s="3" t="s">
        <v>265</v>
      </c>
      <c r="B127" s="3" t="s">
        <v>105</v>
      </c>
      <c r="C127" s="17">
        <v>0</v>
      </c>
      <c r="D127" s="17">
        <v>283426</v>
      </c>
      <c r="E127" s="17">
        <v>32949</v>
      </c>
      <c r="F127" s="17"/>
      <c r="G127" s="14"/>
    </row>
    <row r="128" spans="1:7" ht="16.5" hidden="1">
      <c r="A128" s="3" t="s">
        <v>266</v>
      </c>
      <c r="B128" s="3" t="s">
        <v>106</v>
      </c>
      <c r="C128" s="17"/>
      <c r="D128" s="17">
        <v>100407</v>
      </c>
      <c r="E128" s="17">
        <v>0</v>
      </c>
      <c r="F128" s="17"/>
      <c r="G128" s="14"/>
    </row>
    <row r="129" spans="1:7" ht="16.5" hidden="1">
      <c r="A129" s="3" t="s">
        <v>267</v>
      </c>
      <c r="B129" s="3" t="s">
        <v>137</v>
      </c>
      <c r="C129" s="17">
        <v>0</v>
      </c>
      <c r="D129" s="17">
        <v>0</v>
      </c>
      <c r="E129" s="17">
        <v>0</v>
      </c>
      <c r="F129" s="17"/>
      <c r="G129" s="14" t="s">
        <v>135</v>
      </c>
    </row>
    <row r="130" spans="1:7" ht="16.5" hidden="1">
      <c r="A130" s="6" t="s">
        <v>268</v>
      </c>
      <c r="B130" s="6" t="s">
        <v>28</v>
      </c>
      <c r="C130" s="16">
        <f>SUM(C131)</f>
        <v>0</v>
      </c>
      <c r="D130" s="16">
        <f>SUM(D131)</f>
        <v>0</v>
      </c>
      <c r="E130" s="16">
        <f>SUM(E131)</f>
        <v>0</v>
      </c>
      <c r="F130" s="16">
        <f>SUM(F131)</f>
        <v>0</v>
      </c>
      <c r="G130" s="14"/>
    </row>
    <row r="131" spans="1:7" ht="16.5" hidden="1">
      <c r="A131" s="3" t="s">
        <v>269</v>
      </c>
      <c r="B131" s="3" t="s">
        <v>30</v>
      </c>
      <c r="C131" s="17">
        <v>0</v>
      </c>
      <c r="D131" s="17">
        <v>0</v>
      </c>
      <c r="E131" s="17">
        <v>0</v>
      </c>
      <c r="F131" s="17"/>
      <c r="G131" s="14"/>
    </row>
    <row r="132" spans="1:7" ht="16.5" hidden="1">
      <c r="A132" s="6" t="s">
        <v>270</v>
      </c>
      <c r="B132" s="6" t="s">
        <v>38</v>
      </c>
      <c r="C132" s="16">
        <f>SUM(C133+C134+C135+C136)</f>
        <v>0</v>
      </c>
      <c r="D132" s="16">
        <f>SUM(D133+D134+D135+D136)</f>
        <v>21800</v>
      </c>
      <c r="E132" s="16">
        <f>SUM(E133+E134+E135+E136)</f>
        <v>6250</v>
      </c>
      <c r="F132" s="16">
        <f>SUM(F133+F134+F135+F136)</f>
        <v>0</v>
      </c>
      <c r="G132" s="14"/>
    </row>
    <row r="133" spans="1:7" ht="16.5" hidden="1">
      <c r="A133" s="3" t="s">
        <v>271</v>
      </c>
      <c r="B133" s="3" t="s">
        <v>107</v>
      </c>
      <c r="C133" s="17">
        <v>0</v>
      </c>
      <c r="D133" s="17">
        <v>21800</v>
      </c>
      <c r="E133" s="17">
        <v>6250</v>
      </c>
      <c r="F133" s="17"/>
      <c r="G133" s="14"/>
    </row>
    <row r="134" spans="1:7" ht="16.5" hidden="1">
      <c r="A134" s="3" t="s">
        <v>272</v>
      </c>
      <c r="B134" s="3" t="s">
        <v>108</v>
      </c>
      <c r="C134" s="17">
        <v>0</v>
      </c>
      <c r="D134" s="17">
        <v>0</v>
      </c>
      <c r="E134" s="17">
        <v>0</v>
      </c>
      <c r="F134" s="17"/>
      <c r="G134" s="14"/>
    </row>
    <row r="135" spans="1:7" ht="16.5" hidden="1">
      <c r="A135" s="3" t="s">
        <v>273</v>
      </c>
      <c r="B135" s="3" t="s">
        <v>117</v>
      </c>
      <c r="C135" s="17">
        <v>0</v>
      </c>
      <c r="D135" s="17">
        <v>0</v>
      </c>
      <c r="E135" s="17">
        <v>0</v>
      </c>
      <c r="F135" s="17"/>
      <c r="G135" s="14"/>
    </row>
    <row r="136" spans="1:7" ht="16.5" hidden="1">
      <c r="A136" s="3" t="s">
        <v>274</v>
      </c>
      <c r="B136" s="3" t="s">
        <v>133</v>
      </c>
      <c r="C136" s="17">
        <v>0</v>
      </c>
      <c r="D136" s="17">
        <v>0</v>
      </c>
      <c r="E136" s="17">
        <v>0</v>
      </c>
      <c r="F136" s="17"/>
      <c r="G136" s="14" t="s">
        <v>127</v>
      </c>
    </row>
    <row r="137" spans="1:7" ht="16.5" hidden="1">
      <c r="A137" s="6" t="s">
        <v>275</v>
      </c>
      <c r="B137" s="6" t="s">
        <v>31</v>
      </c>
      <c r="C137" s="16">
        <f>SUM(C138)</f>
        <v>0</v>
      </c>
      <c r="D137" s="16">
        <f>SUM(D138)</f>
        <v>0</v>
      </c>
      <c r="E137" s="16">
        <f>SUM(E138)</f>
        <v>0</v>
      </c>
      <c r="F137" s="16">
        <f>SUM(F138)</f>
        <v>0</v>
      </c>
      <c r="G137" s="14"/>
    </row>
    <row r="138" spans="1:7" ht="16.5" hidden="1">
      <c r="A138" s="3" t="s">
        <v>276</v>
      </c>
      <c r="B138" s="3" t="s">
        <v>118</v>
      </c>
      <c r="C138" s="17">
        <v>0</v>
      </c>
      <c r="D138" s="17">
        <v>0</v>
      </c>
      <c r="E138" s="17">
        <v>0</v>
      </c>
      <c r="F138" s="17"/>
      <c r="G138" s="14"/>
    </row>
    <row r="139" spans="1:7" ht="16.5" hidden="1">
      <c r="A139" s="6" t="s">
        <v>277</v>
      </c>
      <c r="B139" s="6" t="s">
        <v>43</v>
      </c>
      <c r="C139" s="18">
        <v>0</v>
      </c>
      <c r="D139" s="18">
        <v>0</v>
      </c>
      <c r="E139" s="18">
        <v>0</v>
      </c>
      <c r="F139" s="18"/>
      <c r="G139" s="14"/>
    </row>
    <row r="140" spans="1:7" ht="16.5">
      <c r="A140" s="5" t="s">
        <v>278</v>
      </c>
      <c r="B140" s="5" t="s">
        <v>125</v>
      </c>
      <c r="C140" s="22">
        <f>C141</f>
        <v>0</v>
      </c>
      <c r="D140" s="22">
        <f>D141</f>
        <v>0</v>
      </c>
      <c r="E140" s="22">
        <f>E141</f>
        <v>0</v>
      </c>
      <c r="F140" s="22">
        <f>F141</f>
        <v>0</v>
      </c>
      <c r="G140" s="14"/>
    </row>
    <row r="141" spans="1:7" ht="16.5" hidden="1">
      <c r="A141" s="6" t="s">
        <v>279</v>
      </c>
      <c r="B141" s="6" t="s">
        <v>126</v>
      </c>
      <c r="C141" s="18">
        <v>0</v>
      </c>
      <c r="D141" s="18">
        <v>0</v>
      </c>
      <c r="E141" s="18">
        <v>0</v>
      </c>
      <c r="F141" s="18"/>
      <c r="G141" s="14"/>
    </row>
    <row r="142" spans="1:7" ht="16.5">
      <c r="A142" s="25" t="s">
        <v>280</v>
      </c>
      <c r="B142" s="25" t="s">
        <v>138</v>
      </c>
      <c r="C142" s="29">
        <f>C143</f>
        <v>0</v>
      </c>
      <c r="D142" s="29">
        <f>D143</f>
        <v>0</v>
      </c>
      <c r="E142" s="29">
        <f>E143</f>
        <v>0</v>
      </c>
      <c r="F142" s="29">
        <f>F143</f>
        <v>0</v>
      </c>
      <c r="G142" s="14" t="s">
        <v>135</v>
      </c>
    </row>
    <row r="143" spans="1:7" ht="16.5" hidden="1">
      <c r="A143" s="26" t="s">
        <v>281</v>
      </c>
      <c r="B143" s="27" t="s">
        <v>139</v>
      </c>
      <c r="C143" s="28">
        <v>0</v>
      </c>
      <c r="D143" s="28">
        <v>0</v>
      </c>
      <c r="E143" s="28"/>
      <c r="F143" s="28"/>
      <c r="G143" s="14" t="s">
        <v>135</v>
      </c>
    </row>
    <row r="144" spans="1:7" ht="16.5">
      <c r="A144" s="4" t="s">
        <v>282</v>
      </c>
      <c r="B144" s="4" t="s">
        <v>109</v>
      </c>
      <c r="C144" s="13">
        <f>SUM(C145)</f>
        <v>0</v>
      </c>
      <c r="D144" s="13">
        <f>SUM(D145)</f>
        <v>0</v>
      </c>
      <c r="E144" s="13">
        <f>SUM(E145)</f>
        <v>0</v>
      </c>
      <c r="F144" s="13">
        <f>SUM(F145)</f>
        <v>0</v>
      </c>
      <c r="G144" s="14"/>
    </row>
    <row r="145" spans="1:7" ht="16.5">
      <c r="A145" s="5" t="s">
        <v>283</v>
      </c>
      <c r="B145" s="5" t="s">
        <v>110</v>
      </c>
      <c r="C145" s="15">
        <f>SUM(C146+C147)</f>
        <v>0</v>
      </c>
      <c r="D145" s="15">
        <f>SUM(D146+D147)</f>
        <v>0</v>
      </c>
      <c r="E145" s="15">
        <f>SUM(E146+E147)</f>
        <v>0</v>
      </c>
      <c r="F145" s="15">
        <f>SUM(F146+F147)</f>
        <v>0</v>
      </c>
      <c r="G145" s="14"/>
    </row>
    <row r="146" spans="1:7" ht="16.5" hidden="1">
      <c r="A146" s="6" t="s">
        <v>284</v>
      </c>
      <c r="B146" s="6" t="s">
        <v>111</v>
      </c>
      <c r="C146" s="18">
        <v>0</v>
      </c>
      <c r="D146" s="18">
        <v>0</v>
      </c>
      <c r="E146" s="18">
        <v>0</v>
      </c>
      <c r="F146" s="18"/>
      <c r="G146" s="14"/>
    </row>
    <row r="147" spans="1:7" ht="16.5" hidden="1">
      <c r="A147" s="6" t="s">
        <v>285</v>
      </c>
      <c r="B147" s="6" t="s">
        <v>112</v>
      </c>
      <c r="C147" s="18">
        <v>0</v>
      </c>
      <c r="D147" s="18">
        <v>0</v>
      </c>
      <c r="E147" s="18">
        <v>0</v>
      </c>
      <c r="F147" s="18"/>
      <c r="G147" s="14"/>
    </row>
    <row r="148" spans="1:7" ht="16.5">
      <c r="A148" s="4" t="s">
        <v>286</v>
      </c>
      <c r="B148" s="4" t="s">
        <v>113</v>
      </c>
      <c r="C148" s="19">
        <v>999</v>
      </c>
      <c r="D148" s="19">
        <v>64272</v>
      </c>
      <c r="E148" s="19">
        <v>64272</v>
      </c>
      <c r="F148" s="19"/>
      <c r="G148" s="14"/>
    </row>
    <row r="149" spans="3:7" ht="16.5">
      <c r="C149" s="23"/>
      <c r="D149" s="23"/>
      <c r="E149" s="23"/>
      <c r="F149" s="23"/>
      <c r="G149" s="14"/>
    </row>
    <row r="150" spans="3:7" ht="16.5">
      <c r="C150" s="23"/>
      <c r="D150" s="23"/>
      <c r="E150" s="23"/>
      <c r="F150" s="23"/>
      <c r="G150" s="14"/>
    </row>
    <row r="151" spans="1:7" ht="16.5">
      <c r="A151" s="8"/>
      <c r="B151" s="8" t="s">
        <v>287</v>
      </c>
      <c r="C151" s="24">
        <f>SUM(C2+C28+C63+C69+C72+C98+C107+C115+C121+C144+C148)</f>
        <v>2165389</v>
      </c>
      <c r="D151" s="24">
        <f>SUM(D2+D28+D63+D69+D72+D98+D107+D115+D121+D144+D148)</f>
        <v>2947595</v>
      </c>
      <c r="E151" s="24">
        <f>SUM(E2+E28+E63+E69+E72+E98+E107+E115+E121+E144+E148)</f>
        <v>1800962</v>
      </c>
      <c r="F151" s="24">
        <f>SUM(F2+F28+F63+F69+F72+F98+F107+F115+F121+F144+F148)</f>
        <v>0</v>
      </c>
      <c r="G151" s="14"/>
    </row>
  </sheetData>
  <sheetProtection password="CDDE" sheet="1" formatCells="0" formatColumns="0" formatRows="0" insertColumns="0" insertRows="0" insertHyperlinks="0" deleteColumns="0" deleteRows="0" sort="0" pivotTables="0"/>
  <printOptions/>
  <pageMargins left="0.24" right="0.17" top="1.01" bottom="0.48" header="0" footer="0"/>
  <pageSetup horizontalDpi="600" verticalDpi="600" orientation="landscape" scale="85" r:id="rId1"/>
  <headerFooter alignWithMargins="0">
    <oddHeader>&amp;C&amp;"Comic Sans MS,Normal"&amp;12INGRESOS MUNICIPALES
BEP 2009
Modificaciones al Clasificador Presupuestario</oddHeader>
    <oddFooter>&amp;C&amp;P</oddFooter>
  </headerFooter>
  <rowBreaks count="4" manualBreakCount="4">
    <brk id="27" max="255" man="1"/>
    <brk id="60" max="255" man="1"/>
    <brk id="94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churtado</dc:creator>
  <cp:keywords/>
  <dc:description/>
  <cp:lastModifiedBy>Luis</cp:lastModifiedBy>
  <cp:lastPrinted>2011-12-13T16:28:58Z</cp:lastPrinted>
  <dcterms:created xsi:type="dcterms:W3CDTF">2009-08-20T21:25:34Z</dcterms:created>
  <dcterms:modified xsi:type="dcterms:W3CDTF">2014-09-17T03:17:55Z</dcterms:modified>
  <cp:category/>
  <cp:version/>
  <cp:contentType/>
  <cp:contentStatus/>
</cp:coreProperties>
</file>